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+general\Tienda UMH\0 Formulario Pedidos Internos\"/>
    </mc:Choice>
  </mc:AlternateContent>
  <bookViews>
    <workbookView xWindow="0" yWindow="0" windowWidth="24000" windowHeight="9600" activeTab="1"/>
  </bookViews>
  <sheets>
    <sheet name="Inicio" sheetId="6" r:id="rId1"/>
    <sheet name="Datos Solicitud" sheetId="2" r:id="rId2"/>
    <sheet name="Pedido" sheetId="1" r:id="rId3"/>
    <sheet name="NO Rellenar (Factura Interna)" sheetId="3" state="hidden" r:id="rId4"/>
  </sheets>
  <definedNames>
    <definedName name="_xlnm._FilterDatabase" localSheetId="2" hidden="1">Pedido!$B$11:$G$11</definedName>
    <definedName name="_xlnm.Print_Area" localSheetId="1">'Datos Solicitud'!$A$1:$D$32</definedName>
    <definedName name="_xlnm.Print_Area" localSheetId="0">Inicio!$A$1:$G$42</definedName>
    <definedName name="_xlnm.Print_Area" localSheetId="3">'NO Rellenar (Factura Interna)'!$A$1:$F$52</definedName>
    <definedName name="_xlnm.Print_Area" localSheetId="2">Pedido!$A$1:$H$199</definedName>
    <definedName name="SERVICIOS">'Datos Solicitud'!$H$1:$H$61</definedName>
    <definedName name="TIP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0" i="1" l="1"/>
  <c r="G131" i="1"/>
  <c r="G122" i="1"/>
  <c r="G123" i="1" l="1"/>
  <c r="G120" i="1" l="1"/>
  <c r="G121" i="1"/>
  <c r="G124" i="1"/>
  <c r="G125" i="1"/>
  <c r="G126" i="1"/>
  <c r="G127" i="1"/>
  <c r="G128" i="1"/>
  <c r="G129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4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2" i="1" l="1"/>
  <c r="G199" i="1" s="1"/>
  <c r="D4" i="1" l="1"/>
  <c r="I18" i="3" l="1"/>
  <c r="J18" i="3"/>
  <c r="K18" i="3"/>
  <c r="L18" i="3"/>
  <c r="M18" i="3"/>
  <c r="N18" i="3"/>
  <c r="O18" i="3"/>
  <c r="Q18" i="3"/>
  <c r="U18" i="3"/>
  <c r="I19" i="3"/>
  <c r="J19" i="3"/>
  <c r="K19" i="3"/>
  <c r="L19" i="3"/>
  <c r="M19" i="3"/>
  <c r="N19" i="3"/>
  <c r="O19" i="3"/>
  <c r="Q19" i="3"/>
  <c r="U19" i="3"/>
  <c r="I20" i="3"/>
  <c r="J20" i="3"/>
  <c r="K20" i="3"/>
  <c r="L20" i="3"/>
  <c r="M20" i="3"/>
  <c r="N20" i="3"/>
  <c r="O20" i="3"/>
  <c r="Q20" i="3"/>
  <c r="U20" i="3"/>
  <c r="I21" i="3"/>
  <c r="J21" i="3"/>
  <c r="K21" i="3"/>
  <c r="L21" i="3"/>
  <c r="M21" i="3"/>
  <c r="N21" i="3"/>
  <c r="O21" i="3"/>
  <c r="Q21" i="3"/>
  <c r="U21" i="3"/>
  <c r="I22" i="3"/>
  <c r="J22" i="3"/>
  <c r="K22" i="3"/>
  <c r="L22" i="3"/>
  <c r="M22" i="3"/>
  <c r="N22" i="3"/>
  <c r="O22" i="3"/>
  <c r="Q22" i="3"/>
  <c r="U22" i="3"/>
  <c r="I23" i="3"/>
  <c r="J23" i="3"/>
  <c r="K23" i="3"/>
  <c r="L23" i="3"/>
  <c r="M23" i="3"/>
  <c r="N23" i="3"/>
  <c r="O23" i="3"/>
  <c r="Q23" i="3"/>
  <c r="U23" i="3"/>
  <c r="I24" i="3"/>
  <c r="J24" i="3"/>
  <c r="K24" i="3"/>
  <c r="L24" i="3"/>
  <c r="M24" i="3"/>
  <c r="N24" i="3"/>
  <c r="O24" i="3"/>
  <c r="Q24" i="3"/>
  <c r="U24" i="3"/>
  <c r="I25" i="3"/>
  <c r="J25" i="3"/>
  <c r="K25" i="3"/>
  <c r="L25" i="3"/>
  <c r="M25" i="3"/>
  <c r="N25" i="3"/>
  <c r="O25" i="3"/>
  <c r="Q25" i="3"/>
  <c r="U25" i="3"/>
  <c r="U17" i="3"/>
  <c r="Q17" i="3"/>
  <c r="O17" i="3"/>
  <c r="N17" i="3"/>
  <c r="M17" i="3"/>
  <c r="L17" i="3"/>
  <c r="K17" i="3"/>
  <c r="J17" i="3"/>
  <c r="I17" i="3"/>
  <c r="D14" i="3"/>
  <c r="F27" i="3"/>
  <c r="E36" i="3"/>
  <c r="E45" i="3"/>
  <c r="B11" i="3"/>
  <c r="D8" i="1"/>
  <c r="D7" i="1"/>
  <c r="D6" i="1"/>
  <c r="D5" i="1"/>
  <c r="D3" i="1"/>
</calcChain>
</file>

<file path=xl/sharedStrings.xml><?xml version="1.0" encoding="utf-8"?>
<sst xmlns="http://schemas.openxmlformats.org/spreadsheetml/2006/main" count="524" uniqueCount="405">
  <si>
    <t>Producto</t>
  </si>
  <si>
    <t>Pedido mínimo</t>
  </si>
  <si>
    <t>Total</t>
  </si>
  <si>
    <t>Lápices oro</t>
  </si>
  <si>
    <t>Lápices plata</t>
  </si>
  <si>
    <t>Bolígrafos</t>
  </si>
  <si>
    <t>Libreta Roja</t>
  </si>
  <si>
    <t>Bolsas pequeñas</t>
  </si>
  <si>
    <t>Bolsas grandes</t>
  </si>
  <si>
    <t xml:space="preserve">Bolsa de rafia </t>
  </si>
  <si>
    <t xml:space="preserve">Corbata azul </t>
  </si>
  <si>
    <t>Corbata roja</t>
  </si>
  <si>
    <t>Corbata marino</t>
  </si>
  <si>
    <t>Mochila</t>
  </si>
  <si>
    <t>Mochila ejecutivo</t>
  </si>
  <si>
    <t>Delantal burdeos</t>
  </si>
  <si>
    <t>Parasol</t>
  </si>
  <si>
    <t>Llavero miguelito</t>
  </si>
  <si>
    <t>Lanyard</t>
  </si>
  <si>
    <t>Paraguas</t>
  </si>
  <si>
    <t>Llavero cubo de rubik</t>
  </si>
  <si>
    <t>Plato</t>
  </si>
  <si>
    <t>Gorro de paja</t>
  </si>
  <si>
    <t>Bufanda</t>
  </si>
  <si>
    <t>TOTAL</t>
  </si>
  <si>
    <t>Pedido solicitado (uds)</t>
  </si>
  <si>
    <t>PVP (unidad)</t>
  </si>
  <si>
    <t xml:space="preserve">Partida Presupuestaria de Cargo : </t>
  </si>
  <si>
    <t>Edificio</t>
  </si>
  <si>
    <t>Campus</t>
  </si>
  <si>
    <t xml:space="preserve">Fecha de Entrega Solicitada : </t>
  </si>
  <si>
    <t>Teléfono</t>
  </si>
  <si>
    <t xml:space="preserve">Lugar de Entrega :  </t>
  </si>
  <si>
    <t xml:space="preserve">Contacto Entrega : </t>
  </si>
  <si>
    <t>PEDIDO MERCHANDISING UMH</t>
  </si>
  <si>
    <t>Servicio Comunicación</t>
  </si>
  <si>
    <t>PARTIDA PRESUPUEST. DE ABONO:</t>
  </si>
  <si>
    <t>RECEPTOR  SERVICIO</t>
  </si>
  <si>
    <t>NOMBRE DPTO./ CENTRO/ INST. :</t>
  </si>
  <si>
    <t xml:space="preserve">PARTIDA PRESUPUESTARIA DE CARGO: </t>
  </si>
  <si>
    <t xml:space="preserve">FECHA: </t>
  </si>
  <si>
    <t>EL EMISOR</t>
  </si>
  <si>
    <t>FIRMA</t>
  </si>
  <si>
    <t>EL RECEPTOR. CONFORMIDAD</t>
  </si>
  <si>
    <t xml:space="preserve">Nombre: </t>
  </si>
  <si>
    <t>EL RESPONSABLE DE LA PARTIDA</t>
  </si>
  <si>
    <t xml:space="preserve">PRESUPUESTARIA DE CARGO. </t>
  </si>
  <si>
    <t>CONFORMIDAD</t>
  </si>
  <si>
    <t>CÓDIGO UNIDAD ORGÁNICO-ADMVA.:</t>
  </si>
  <si>
    <t xml:space="preserve"> 61VW0001P</t>
  </si>
  <si>
    <t>EMISOR    FACTURA</t>
  </si>
  <si>
    <t>Teléfono/Ext.</t>
  </si>
  <si>
    <t>Bienvenidos al formulario de Pedido Interno de Merchandising</t>
  </si>
  <si>
    <t xml:space="preserve">Puntos a tener en cuenta: </t>
  </si>
  <si>
    <r>
      <rPr>
        <b/>
        <sz val="11"/>
        <color theme="1"/>
        <rFont val="Calibri"/>
        <family val="2"/>
        <scheme val="minor"/>
      </rPr>
      <t>departamento</t>
    </r>
    <r>
      <rPr>
        <sz val="11"/>
        <color theme="1"/>
        <rFont val="Calibri"/>
        <family val="2"/>
        <scheme val="minor"/>
      </rPr>
      <t xml:space="preserve"> que se hará cargo de la compra del material y </t>
    </r>
  </si>
  <si>
    <r>
      <t xml:space="preserve">el </t>
    </r>
    <r>
      <rPr>
        <b/>
        <sz val="11"/>
        <color theme="1"/>
        <rFont val="Calibri"/>
        <family val="2"/>
        <scheme val="minor"/>
      </rPr>
      <t>responsable de la partida presupuestaria</t>
    </r>
    <r>
      <rPr>
        <sz val="11"/>
        <color theme="1"/>
        <rFont val="Calibri"/>
        <family val="2"/>
        <scheme val="minor"/>
      </rPr>
      <t xml:space="preserve"> que se empleará.</t>
    </r>
  </si>
  <si>
    <r>
      <t xml:space="preserve">· Dispone de </t>
    </r>
    <r>
      <rPr>
        <b/>
        <sz val="11"/>
        <color theme="1"/>
        <rFont val="Calibri"/>
        <family val="2"/>
        <scheme val="minor"/>
      </rPr>
      <t xml:space="preserve">dos hojas </t>
    </r>
    <r>
      <rPr>
        <sz val="11"/>
        <color theme="1"/>
        <rFont val="Calibri"/>
        <family val="2"/>
        <scheme val="minor"/>
      </rPr>
      <t xml:space="preserve">en este Excel que deberá rellenar. </t>
    </r>
  </si>
  <si>
    <t>Una con los Datos de la Solicitud y otra con el Pedido de material.</t>
  </si>
  <si>
    <r>
      <t xml:space="preserve">· En </t>
    </r>
    <r>
      <rPr>
        <b/>
        <i/>
        <sz val="11"/>
        <color theme="1"/>
        <rFont val="Calibri"/>
        <family val="2"/>
        <scheme val="minor"/>
      </rPr>
      <t>Datos Solicitud</t>
    </r>
    <r>
      <rPr>
        <sz val="11"/>
        <color theme="1"/>
        <rFont val="Calibri"/>
        <family val="2"/>
        <scheme val="minor"/>
      </rPr>
      <t xml:space="preserve"> muy importante que indique el </t>
    </r>
    <r>
      <rPr>
        <b/>
        <sz val="11"/>
        <color theme="1"/>
        <rFont val="Calibri"/>
        <family val="2"/>
        <scheme val="minor"/>
      </rPr>
      <t>centro</t>
    </r>
    <r>
      <rPr>
        <sz val="11"/>
        <color theme="1"/>
        <rFont val="Calibri"/>
        <family val="2"/>
        <scheme val="minor"/>
      </rPr>
      <t xml:space="preserve"> o </t>
    </r>
  </si>
  <si>
    <t>Así como la dirección donde enviar el merchandising.</t>
  </si>
  <si>
    <t xml:space="preserve">pedido a la dirección: </t>
  </si>
  <si>
    <t>tienda@umh.es</t>
  </si>
  <si>
    <r>
      <t xml:space="preserve">Debe rellenar la información de ambas pestañas y después enviar el fichero Excel a la dirección </t>
    </r>
    <r>
      <rPr>
        <u/>
        <sz val="11"/>
        <color theme="3"/>
        <rFont val="Calibri"/>
        <family val="2"/>
        <scheme val="minor"/>
      </rPr>
      <t>tienda@umh.es</t>
    </r>
    <r>
      <rPr>
        <sz val="11"/>
        <color theme="3"/>
        <rFont val="Calibri"/>
        <family val="2"/>
        <scheme val="minor"/>
      </rPr>
      <t xml:space="preserve"> </t>
    </r>
  </si>
  <si>
    <t>· Una vez completadas ambas Hojas de Excel, por favor, envíe su</t>
  </si>
  <si>
    <t xml:space="preserve">Económica del Consejo Social. </t>
  </si>
  <si>
    <t>agustin.penalver@umh.es).</t>
  </si>
  <si>
    <r>
      <t xml:space="preserve">· Para hacer cualquier </t>
    </r>
    <r>
      <rPr>
        <b/>
        <sz val="10"/>
        <color theme="1"/>
        <rFont val="Calibri"/>
        <family val="2"/>
        <scheme val="minor"/>
      </rPr>
      <t>consulta</t>
    </r>
    <r>
      <rPr>
        <sz val="10"/>
        <color theme="1"/>
        <rFont val="Calibri"/>
        <family val="2"/>
        <scheme val="minor"/>
      </rPr>
      <t xml:space="preserve"> sobre el </t>
    </r>
    <r>
      <rPr>
        <b/>
        <sz val="10"/>
        <color theme="1"/>
        <rFont val="Calibri"/>
        <family val="2"/>
        <scheme val="minor"/>
      </rPr>
      <t>formulario o facturas internas</t>
    </r>
  </si>
  <si>
    <t>no dude en ponerse en contacto con Agustín Peñalver  (Ext. + 2502 |</t>
  </si>
  <si>
    <r>
      <t xml:space="preserve">· Para </t>
    </r>
    <r>
      <rPr>
        <b/>
        <sz val="10"/>
        <color theme="1"/>
        <rFont val="Calibri"/>
        <family val="2"/>
        <scheme val="minor"/>
      </rPr>
      <t>dudas</t>
    </r>
    <r>
      <rPr>
        <sz val="10"/>
        <color theme="1"/>
        <rFont val="Calibri"/>
        <family val="2"/>
        <scheme val="minor"/>
      </rPr>
      <t xml:space="preserve"> sobre el </t>
    </r>
    <r>
      <rPr>
        <b/>
        <sz val="10"/>
        <color theme="1"/>
        <rFont val="Calibri"/>
        <family val="2"/>
        <scheme val="minor"/>
      </rPr>
      <t>material de merchandising,</t>
    </r>
    <r>
      <rPr>
        <sz val="10"/>
        <color theme="1"/>
        <rFont val="Calibri"/>
        <family val="2"/>
        <scheme val="minor"/>
      </rPr>
      <t xml:space="preserve"> por favor, contacte con:</t>
    </r>
  </si>
  <si>
    <t>Toalla Azul</t>
  </si>
  <si>
    <t>Bolsa Algodón</t>
  </si>
  <si>
    <t>Peluche Miguelito</t>
  </si>
  <si>
    <t>Beisbolera Azul  S</t>
  </si>
  <si>
    <t>Beisbolera Azul  M</t>
  </si>
  <si>
    <t>Beisbolera Azul  L</t>
  </si>
  <si>
    <t>Beisbolera Azul  XL</t>
  </si>
  <si>
    <t>Beisbolera Burdeos  M</t>
  </si>
  <si>
    <t>Beisbolera Burdeos  XL</t>
  </si>
  <si>
    <t>Camiseta Azul Caballero S</t>
  </si>
  <si>
    <t>Camiseta Azul Caballero XL</t>
  </si>
  <si>
    <t>Camiseta Azul Señora XS</t>
  </si>
  <si>
    <t>Camiseta Azul Señora S</t>
  </si>
  <si>
    <t>Camiseta Azul Señora M</t>
  </si>
  <si>
    <t>Camiseta Azul Señora L</t>
  </si>
  <si>
    <t>Camiseta Azul Señora XL</t>
  </si>
  <si>
    <t>Camiseta Classic  S</t>
  </si>
  <si>
    <t>Camiseta Classic  M</t>
  </si>
  <si>
    <t>Camiseta Classic  L</t>
  </si>
  <si>
    <t>Camiseta Classic  XL</t>
  </si>
  <si>
    <t>Camiseta Classic  XXL</t>
  </si>
  <si>
    <t>Camiseta Gris Caballero S</t>
  </si>
  <si>
    <t>Camiseta Gris Caballero XL</t>
  </si>
  <si>
    <t>Camiseta Gris Caballero XXL</t>
  </si>
  <si>
    <t>Camiseta Gris Señora XS</t>
  </si>
  <si>
    <t>Camiseta Gris Señora S</t>
  </si>
  <si>
    <t>Camiseta Gris Señora M</t>
  </si>
  <si>
    <t>Camiseta Gris Señora L</t>
  </si>
  <si>
    <t>Camiseta Gris Señora XL</t>
  </si>
  <si>
    <t>Camiseta Roja Caballero S</t>
  </si>
  <si>
    <t>Camiseta Roja Caballero XL</t>
  </si>
  <si>
    <t>Camiseta Roja Caballero XXL</t>
  </si>
  <si>
    <t>Camiseta Roja Señora XS</t>
  </si>
  <si>
    <t>Camiseta Roja Señora M</t>
  </si>
  <si>
    <t>Camiseta Roja Señora L</t>
  </si>
  <si>
    <t>Camiseta Roja Señora XL</t>
  </si>
  <si>
    <t>Polo Azul  S</t>
  </si>
  <si>
    <t>Polo Azul  M</t>
  </si>
  <si>
    <t>Polo Azul  L</t>
  </si>
  <si>
    <t>Polo Azul  XL</t>
  </si>
  <si>
    <t>Polo Azul  XXL</t>
  </si>
  <si>
    <t>Polo Rojo  S</t>
  </si>
  <si>
    <t>Polo Rojo  L</t>
  </si>
  <si>
    <t>Polo Rojo  XL</t>
  </si>
  <si>
    <t>Sudadera Azul  S</t>
  </si>
  <si>
    <t>Sudadera Azul  M</t>
  </si>
  <si>
    <t>Sudadera Capucha  S</t>
  </si>
  <si>
    <t>Sudadera Capucha  M</t>
  </si>
  <si>
    <t>Sudadera Capucha  L</t>
  </si>
  <si>
    <t>Sudadera Capucha  XXL</t>
  </si>
  <si>
    <t>Sudadera Burdeos  S</t>
  </si>
  <si>
    <t>Sudadera Burdeos  M</t>
  </si>
  <si>
    <t xml:space="preserve">SERVICIO DE COMUNICACIÓN 
 Edificio Rectorado y Consejo Social
Avda. de la Universidad s/n --03202 Elche (Alicante)
 Telf.: 96 522 26 94 – tienda@umh.es 
</t>
  </si>
  <si>
    <t xml:space="preserve">SERVICIO DE COMUNICACIÓN 
 Edificio Rectorado y Consejo Social
Avda. de la Universidad s/n --03202 Elche (Alicante)
 Telf.: 96 522 26 94 – tienda@umh.es </t>
  </si>
  <si>
    <t>FORMULARIO SOLICITUD PEDIDO INTERNO MERCHANDISING UMH</t>
  </si>
  <si>
    <t>Alumni</t>
  </si>
  <si>
    <t>Atención al Estudiante con Discapacidad</t>
  </si>
  <si>
    <t xml:space="preserve">Consejo Social </t>
  </si>
  <si>
    <t>Dpto. Agroquímica y Medio Ambiente</t>
  </si>
  <si>
    <t>Dpto. Ciencia Jurídica</t>
  </si>
  <si>
    <t>Dpto. Ciencias Sociales y Humanas</t>
  </si>
  <si>
    <t>Dpto. Estudios Económicos y Financieros</t>
  </si>
  <si>
    <t>Dpto. Histología y Anatomía</t>
  </si>
  <si>
    <t>Dpto. Ingeniería</t>
  </si>
  <si>
    <t>Dpto. Medicina Clínica</t>
  </si>
  <si>
    <t>Dpto. Psicología de la Salud</t>
  </si>
  <si>
    <t>Dpto. Tecnología Agroalimentaria</t>
  </si>
  <si>
    <t>Fac. de Medicina</t>
  </si>
  <si>
    <t>Gerencia</t>
  </si>
  <si>
    <t>Instituto de Bioingeniería</t>
  </si>
  <si>
    <t>Instituto de Neurociencias</t>
  </si>
  <si>
    <t>Máster Asesoría Fiscal</t>
  </si>
  <si>
    <t>Máster energía Solar y Renovables</t>
  </si>
  <si>
    <t>Protocolo</t>
  </si>
  <si>
    <t>Secretaría General</t>
  </si>
  <si>
    <t>Servicio de Gestión de Estudios</t>
  </si>
  <si>
    <t>Vdo. Profesorado</t>
  </si>
  <si>
    <t>Nombre Dept./Centro/Inst.: Servicio de Comunicación</t>
  </si>
  <si>
    <t xml:space="preserve">  </t>
  </si>
  <si>
    <t xml:space="preserve">FRA. Nº:   </t>
  </si>
  <si>
    <t>UNIDADES Solicitadas</t>
  </si>
  <si>
    <t>PedidoInt</t>
  </si>
  <si>
    <t>TIPO</t>
  </si>
  <si>
    <t>FECHA</t>
  </si>
  <si>
    <t>ARTÍCULO</t>
  </si>
  <si>
    <t>PVP</t>
  </si>
  <si>
    <t>UDS</t>
  </si>
  <si>
    <t>DPTO / SERVICIO</t>
  </si>
  <si>
    <t>CONCEPTO</t>
  </si>
  <si>
    <t>PERSONA</t>
  </si>
  <si>
    <t xml:space="preserve">Nº FRA. INT. </t>
  </si>
  <si>
    <t>Nº ADO</t>
  </si>
  <si>
    <t>INGRESO      Lote</t>
  </si>
  <si>
    <t>INGRESO Fecha</t>
  </si>
  <si>
    <t>F. Fact. Int</t>
  </si>
  <si>
    <t>Camiseta Blanca Caballero S</t>
  </si>
  <si>
    <t>Camiseta Blanca Caballero M</t>
  </si>
  <si>
    <t>Camiseta Blanca Caballero L</t>
  </si>
  <si>
    <t>Camiseta Blanca Caballero XL</t>
  </si>
  <si>
    <t>Camiseta Blanca Caballero XXL</t>
  </si>
  <si>
    <t>Camiseta Blanca Señora S</t>
  </si>
  <si>
    <t>Camiseta Blanca Señora M</t>
  </si>
  <si>
    <t>Camiseta Blanca Señora L</t>
  </si>
  <si>
    <t>Camiseta Blanca Señora XL</t>
  </si>
  <si>
    <t>Camiseta Azul Niño 3-4</t>
  </si>
  <si>
    <t>Camiseta Azul Niño 5-6</t>
  </si>
  <si>
    <t>Camiseta Azul Niño 7-8</t>
  </si>
  <si>
    <t>Camiseta Azul Niño 9-11</t>
  </si>
  <si>
    <t>Camiseta Azul Niño 12-14</t>
  </si>
  <si>
    <t>Camiseta Roja Niño 3-4</t>
  </si>
  <si>
    <t>Camiseta Roja Niño 5-6</t>
  </si>
  <si>
    <t>Camiseta Roja Niño 7-8</t>
  </si>
  <si>
    <t>Camiseta Roja Niño 9-11</t>
  </si>
  <si>
    <t>Camiseta Roja Niño 12-14</t>
  </si>
  <si>
    <t>Batería externa</t>
  </si>
  <si>
    <t>Bolsa Congreso Roja</t>
  </si>
  <si>
    <t>Cartera ordenador</t>
  </si>
  <si>
    <t>Bata S</t>
  </si>
  <si>
    <t>Bata M</t>
  </si>
  <si>
    <t>Bata L</t>
  </si>
  <si>
    <t>Bata XL</t>
  </si>
  <si>
    <t>Bata XXL</t>
  </si>
  <si>
    <t>Mono 52 Marino</t>
  </si>
  <si>
    <t>Mono 54 Blanco</t>
  </si>
  <si>
    <t>Mono 60 Blanco</t>
  </si>
  <si>
    <t>USB</t>
  </si>
  <si>
    <t>Beisbolera Burdeos  S</t>
  </si>
  <si>
    <t>CEGECA Elche</t>
  </si>
  <si>
    <t>CEGECA Orihuela</t>
  </si>
  <si>
    <t>CEGECA Sant Joan</t>
  </si>
  <si>
    <t>Centro Crímina de Elche para el Estudio y Prevención de la Delincuencia</t>
  </si>
  <si>
    <t>Centro de Innovación y Desarrollo Empresarial</t>
  </si>
  <si>
    <t>Centro de Investigación del Deporte</t>
  </si>
  <si>
    <t>Centro de Psicología Aplicada</t>
  </si>
  <si>
    <t>Dpto. Arte</t>
  </si>
  <si>
    <t>Dpto. Biología Aplicada</t>
  </si>
  <si>
    <t>Dpto. Bioquímica y Biología Molecular</t>
  </si>
  <si>
    <t>Dpto. Ciencia de Materiales, Óptica y Tecnología Electrónica</t>
  </si>
  <si>
    <t>Dpto. Economía Agroambiental, Ing. Cartográfica y Expresión Gráfica de la Ingeniería</t>
  </si>
  <si>
    <t>Dpto. Estadística, Matemáticas e Informática</t>
  </si>
  <si>
    <t>Dpto. Farmacología, Pediatría y Química Orgánica</t>
  </si>
  <si>
    <t>Dpto. Fisiología</t>
  </si>
  <si>
    <t>Dpto. Ingeniería De Comunicaciones</t>
  </si>
  <si>
    <t>Dpto. Ingeniería De Sistemas Y Automática</t>
  </si>
  <si>
    <t>Dpto. Ingeniería Mecánica Y Energía</t>
  </si>
  <si>
    <t>Dpto. Patología y Cirugía</t>
  </si>
  <si>
    <t>Dpto. Producción Vegetal y Microbiología</t>
  </si>
  <si>
    <t>Dpto. Salud Pública, Historia de la Ciencia y Ginecología</t>
  </si>
  <si>
    <t>Escuela Profesional de Medicina del Trabajo</t>
  </si>
  <si>
    <t>Fac. de Bellas Artes</t>
  </si>
  <si>
    <t>Fac. de Ciencias Experimentales</t>
  </si>
  <si>
    <t>Fac. de Ciencias Sociales y Jurídicas de Elche</t>
  </si>
  <si>
    <t>Fac. de Ciencias Sociales y Jurídicas de Orihuela</t>
  </si>
  <si>
    <t>Fac. de Ciencias Sociosanitarias</t>
  </si>
  <si>
    <t>Fac. de Farmacia</t>
  </si>
  <si>
    <t>Instituto Centro de Investigación Operativa</t>
  </si>
  <si>
    <t>Instituto de Investigación de Drogodependencia</t>
  </si>
  <si>
    <t>Instituto Universitario Centro de Estudios Ambientales del Mediterráneo</t>
  </si>
  <si>
    <t>Oficina Ambiental</t>
  </si>
  <si>
    <t>Oficina de Datos</t>
  </si>
  <si>
    <t>Oficina de Deportes</t>
  </si>
  <si>
    <t>Oficina de Llengües</t>
  </si>
  <si>
    <t>Servicio CYBORG</t>
  </si>
  <si>
    <t>Servicio de Abogacía</t>
  </si>
  <si>
    <t>Servicio de Calidad</t>
  </si>
  <si>
    <t>Servicio de Control Interno</t>
  </si>
  <si>
    <t>Servicio de Experimentación Animal</t>
  </si>
  <si>
    <t>Servicio de Gestión de la Investigación - OTRI</t>
  </si>
  <si>
    <t>Servicio de Gestión Presupuestaria y Patrimonial</t>
  </si>
  <si>
    <t>Servicio de Información Contable y Gestión Económica y Financiera</t>
  </si>
  <si>
    <t>Servicio de Infraestructuras</t>
  </si>
  <si>
    <t>Servicio de Innovación Anatómica</t>
  </si>
  <si>
    <t>Servicio de Modernización y Coordinación Administrativa</t>
  </si>
  <si>
    <t>Servicio de PAS</t>
  </si>
  <si>
    <t>Servicio de Relaciones Internacionales y Cooperación al Desarrollo y Voluntariado</t>
  </si>
  <si>
    <t>Servicio Jurídico</t>
  </si>
  <si>
    <t>Unidad de Igualdad</t>
  </si>
  <si>
    <t>Vdo. Estudios</t>
  </si>
  <si>
    <t>Vdo. Infraestructuras</t>
  </si>
  <si>
    <t>Vdo. Tecnologías de la Información</t>
  </si>
  <si>
    <t xml:space="preserve">· Los precios son los aprobados por la Comisión </t>
  </si>
  <si>
    <t>Mochila nylon roja</t>
  </si>
  <si>
    <t>Beisbolera Azul  XS</t>
  </si>
  <si>
    <t>Beisbolera Burdeos  XS</t>
  </si>
  <si>
    <t>Botella de Aluminio</t>
  </si>
  <si>
    <t>Camiseta Blanca Señora XS</t>
  </si>
  <si>
    <t>Camiseta Classic XS</t>
  </si>
  <si>
    <t>Mochila gris</t>
  </si>
  <si>
    <t>Nevera Azul</t>
  </si>
  <si>
    <t xml:space="preserve">  /2020</t>
  </si>
  <si>
    <r>
      <t xml:space="preserve">Nombre: </t>
    </r>
    <r>
      <rPr>
        <sz val="13"/>
        <color theme="1"/>
        <rFont val="Arial"/>
        <family val="2"/>
      </rPr>
      <t>José Juan López Espín</t>
    </r>
  </si>
  <si>
    <t>Cátedra Misteri d'Elx</t>
  </si>
  <si>
    <t>Cátedra Pedro Ibarra</t>
  </si>
  <si>
    <t>Cátedra Miguel Hernández</t>
  </si>
  <si>
    <t>Cátedra del "Palmeral d'Elx"</t>
  </si>
  <si>
    <t>Cátedra del Calzado "San Crispín"</t>
  </si>
  <si>
    <t>Cátedra Dama de Elche</t>
  </si>
  <si>
    <t>Cátedra Sede UMH en Rwanda</t>
  </si>
  <si>
    <t>Cátedra Institucional de Estudios Artísticos "Anneta Nicoli"</t>
  </si>
  <si>
    <t>Centro Interdisciplinar de Estudios de Género</t>
  </si>
  <si>
    <t>Centro de Investigación en Artes</t>
  </si>
  <si>
    <t>Centro de Investigación en Ingeniería de Elche</t>
  </si>
  <si>
    <t>Centro de Investigación Traslacional en Fisioterapia</t>
  </si>
  <si>
    <t>Claustro Universitario</t>
  </si>
  <si>
    <t>Consejo Gobierno</t>
  </si>
  <si>
    <t>Dpto. Ciencias del Comportamiento y Salud</t>
  </si>
  <si>
    <t>Dpto. Ciencias del Deporte</t>
  </si>
  <si>
    <t>Dpto. Física Aplicada</t>
  </si>
  <si>
    <t>Escuela Politécnica Superior de Elche (EPSE)</t>
  </si>
  <si>
    <t>Escuela Politécnica Superior de Orihuela (EPSO)</t>
  </si>
  <si>
    <t>Instituto de Investigación, Desarrollo e Innovación en Biotecnología Sanitaria de Elche (IDIBE)</t>
  </si>
  <si>
    <t>Instituto Interuniversitario López Piñero de estudios históricos y sociales</t>
  </si>
  <si>
    <t>Junta Electoral</t>
  </si>
  <si>
    <t>Oficina de Campus Saludables y Deportes</t>
  </si>
  <si>
    <t>Oficina de Investigación Responsable</t>
  </si>
  <si>
    <t>Servicio de Apoyo Técnico a la Docencia y a la investigación</t>
  </si>
  <si>
    <t>Servicio de Infraestructura Informática</t>
  </si>
  <si>
    <t>Servicio de Innovación y Planificación Tecnológica</t>
  </si>
  <si>
    <t>Vdo. Estudiantes y Coordinación</t>
  </si>
  <si>
    <t>Vdo. Estudiantes y Coordinación (Delegación Estudiantes)</t>
  </si>
  <si>
    <t>Vdo. Inclusión, Sostenibilidad y Deportes</t>
  </si>
  <si>
    <t>Vdo. Investigación</t>
  </si>
  <si>
    <r>
      <rPr>
        <sz val="16"/>
        <color rgb="FFFF0000"/>
        <rFont val="Calibri"/>
        <family val="2"/>
        <scheme val="minor"/>
      </rPr>
      <t>*</t>
    </r>
    <r>
      <rPr>
        <sz val="16"/>
        <rFont val="Calibri"/>
        <family val="2"/>
        <scheme val="minor"/>
      </rPr>
      <t xml:space="preserve"> </t>
    </r>
    <r>
      <rPr>
        <u/>
        <sz val="16"/>
        <color rgb="FFFF0000"/>
        <rFont val="Calibri"/>
        <family val="2"/>
        <scheme val="minor"/>
      </rPr>
      <t>Todos los campos son obligatorios</t>
    </r>
    <r>
      <rPr>
        <sz val="16"/>
        <rFont val="Calibri"/>
        <family val="2"/>
        <scheme val="minor"/>
      </rPr>
      <t xml:space="preserve"> excepto el de la Partida Presupuestaria que podría quedar en blanco, pero cuyo campo es deseable para una mayor agilidad en la gestión administrativa. </t>
    </r>
  </si>
  <si>
    <r>
      <t xml:space="preserve">Responsable Partida Presupuestaria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</si>
  <si>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Administrativo de Contacto Departamento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</si>
  <si>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Evento/Motivo para qué se solicita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</si>
  <si>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Contacto Entrega :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>Nombre</t>
    </r>
  </si>
  <si>
    <r>
      <t xml:space="preserve">Lugar de Entrega : 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                              </t>
    </r>
    <r>
      <rPr>
        <i/>
        <sz val="11"/>
        <color theme="1"/>
        <rFont val="Calibri"/>
        <family val="2"/>
        <scheme val="minor"/>
      </rPr>
      <t>Lugar</t>
    </r>
  </si>
  <si>
    <r>
      <t xml:space="preserve">Fecha de Entrega Solicitada : 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</si>
  <si>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Fecha de Envío Solicitud :  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</si>
  <si>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theme="1"/>
        <rFont val="Calibri"/>
        <family val="2"/>
        <scheme val="minor"/>
      </rPr>
      <t xml:space="preserve">¿ Dónde enviar Factura Interna ? 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</t>
    </r>
    <r>
      <rPr>
        <i/>
        <sz val="10"/>
        <color theme="1"/>
        <rFont val="Calibri"/>
        <family val="2"/>
        <scheme val="minor"/>
      </rPr>
      <t xml:space="preserve">  Departamento/Instituto/Facultad ...                                              </t>
    </r>
    <r>
      <rPr>
        <b/>
        <i/>
        <sz val="10"/>
        <color theme="1"/>
        <rFont val="Calibri"/>
        <family val="2"/>
        <scheme val="minor"/>
      </rPr>
      <t xml:space="preserve">   </t>
    </r>
    <r>
      <rPr>
        <b/>
        <i/>
        <u/>
        <sz val="10"/>
        <color theme="1"/>
        <rFont val="Calibri"/>
        <family val="2"/>
        <scheme val="minor"/>
      </rPr>
      <t>UTILICE DESPLEGABLE</t>
    </r>
  </si>
  <si>
    <t>Taza roja</t>
  </si>
  <si>
    <t xml:space="preserve">Camiseta Azul Caballero M </t>
  </si>
  <si>
    <t>Mascarilla Blanca Estampada</t>
  </si>
  <si>
    <t>Mascarilla Negra Estampada</t>
  </si>
  <si>
    <t>Mascarilla Negra MH</t>
  </si>
  <si>
    <t>Sombrilla de playa</t>
  </si>
  <si>
    <t>Táper vidrio</t>
  </si>
  <si>
    <t>Táper fibra bambú</t>
  </si>
  <si>
    <t>Toalla gimnasio</t>
  </si>
  <si>
    <t>Esterilla</t>
  </si>
  <si>
    <t>Cepillo de dientes bambú</t>
  </si>
  <si>
    <t>Botella transparente 500 ml</t>
  </si>
  <si>
    <t>Bolsa de playa</t>
  </si>
  <si>
    <t>Soporte Móvil</t>
  </si>
  <si>
    <t>Sudadera Capucha  XL</t>
  </si>
  <si>
    <t>Tapa webcam</t>
  </si>
  <si>
    <t>Pack botella-vasos</t>
  </si>
  <si>
    <t>Mascarilla Negra Viroblock  M</t>
  </si>
  <si>
    <t>Mascarilla Negra Viroblock S</t>
  </si>
  <si>
    <t>Mascarilla Blanca Viroblock S</t>
  </si>
  <si>
    <t>Mascarilla Blanca Viroblock M</t>
  </si>
  <si>
    <t>Camiseta Azul Caballero L</t>
  </si>
  <si>
    <t>Camiseta Azul Caballero XXL</t>
  </si>
  <si>
    <t xml:space="preserve">Estuche boli-lápiz </t>
  </si>
  <si>
    <t>Pack-COVID</t>
  </si>
  <si>
    <t>Oficina de Cultura, Igualdad y Diversidad</t>
  </si>
  <si>
    <t>Cegeca Altea</t>
  </si>
  <si>
    <t>AGOTADO</t>
  </si>
  <si>
    <t>Bata XS</t>
  </si>
  <si>
    <t>Sudadera Burdeos  XXL</t>
  </si>
  <si>
    <t>Sudadera Burdeos  XL</t>
  </si>
  <si>
    <t>Sudadera Azul  XXL</t>
  </si>
  <si>
    <t>Sudadera Azul  L</t>
  </si>
  <si>
    <t>Sudadera Azul  XL</t>
  </si>
  <si>
    <t xml:space="preserve">Polo Rojo  XXL </t>
  </si>
  <si>
    <t>Polo Rojo  M</t>
  </si>
  <si>
    <t>Camiseta Roja Señora S</t>
  </si>
  <si>
    <t>Camiseta Roja Caballero L</t>
  </si>
  <si>
    <t>Camiseta Roja Caballero M</t>
  </si>
  <si>
    <t>Camiseta Gris Caballero L</t>
  </si>
  <si>
    <t>Camiseta Gris Caballero M</t>
  </si>
  <si>
    <t>Beisbolera Burdeos  L</t>
  </si>
  <si>
    <t>Beisbolera Azul  XXL</t>
  </si>
  <si>
    <t>Libro Dama de Elche</t>
  </si>
  <si>
    <t>Gorra blanca</t>
  </si>
  <si>
    <t>Gorra negra</t>
  </si>
  <si>
    <t>Pijama XS</t>
  </si>
  <si>
    <t>Pijama S</t>
  </si>
  <si>
    <t>Pijama M</t>
  </si>
  <si>
    <t>Pijama L</t>
  </si>
  <si>
    <t>Pijama XL</t>
  </si>
  <si>
    <t>Pijama XXL</t>
  </si>
  <si>
    <t>Libro Biografía MH</t>
  </si>
  <si>
    <t>NOVEDAD</t>
  </si>
  <si>
    <t>Cátedra TRH&amp;S (Cátedra de Trabajo, Recursos Humanos y Salud - UMH)</t>
  </si>
  <si>
    <t>Máster en Gestión de Recursos Humanos, Trabajo y Organizaciones - UMH</t>
  </si>
  <si>
    <t>Sudadera Burdeos  L</t>
  </si>
  <si>
    <t>Camiseta Rosa Caballero S</t>
  </si>
  <si>
    <t>Camiseta Rosa Caballero M</t>
  </si>
  <si>
    <t>Camiseta Rosa Caballero L</t>
  </si>
  <si>
    <t>Camiseta Rosa Caballero XL</t>
  </si>
  <si>
    <t>Camiseta Rosa Caballero XXL</t>
  </si>
  <si>
    <t>Camiseta Rosa Señora S</t>
  </si>
  <si>
    <t>Camiseta Rosa Señora M</t>
  </si>
  <si>
    <t>Camiseta Rosa Señora L</t>
  </si>
  <si>
    <t>Camiseta Rosa Señora XL</t>
  </si>
  <si>
    <t>Vaso Café</t>
  </si>
  <si>
    <t>Altavoz Bluetooth</t>
  </si>
  <si>
    <t>Pijama XXXL</t>
  </si>
  <si>
    <t>Calendario Inst. Neurociencias</t>
  </si>
  <si>
    <t>Bajo Stock</t>
  </si>
  <si>
    <t>Libro Poesía MH</t>
  </si>
  <si>
    <t>Beisbolera Burdeos  XXL</t>
  </si>
  <si>
    <t>Instituto Universitario de Investigación en Ingeniería</t>
  </si>
  <si>
    <t>Centro de Investigación de la Infancia</t>
  </si>
  <si>
    <t>Centro de Investigación e Innovación Agroalimentaria y Agroambiental</t>
  </si>
  <si>
    <t>Dpto. Ingeniería De Computadores</t>
  </si>
  <si>
    <t>Gabinete del Rector</t>
  </si>
  <si>
    <t>Servicio de Bibliotecas, Sección Campus de Elche</t>
  </si>
  <si>
    <t>Servicio de Bibliotecas, Sección Campus de Orihuela</t>
  </si>
  <si>
    <t>Servicio de Bibliotecas, Sección Campus de Sant Joan d'Alacant y Altea</t>
  </si>
  <si>
    <t>Servicio de Comunicación, Marketing y Atención al Estudiantado</t>
  </si>
  <si>
    <t>Servicio de Observatorio Ocupacional</t>
  </si>
  <si>
    <t>Servicio de Planificación y Seguimiento de la Contratación</t>
  </si>
  <si>
    <t>Servicio de Profesorado, Nómina y Seguridad Social</t>
  </si>
  <si>
    <t>Cátedra Rock, Música Moderna y Nuevas Tendencias</t>
  </si>
  <si>
    <t>Cátedra Institucional de Cinematografía y Documental Gudie Lawaetz</t>
  </si>
  <si>
    <t>Cátedra Clínica Jurídica UMH</t>
  </si>
  <si>
    <t>Balón Fútbol ODS</t>
  </si>
  <si>
    <t>Oficina de Congresos</t>
  </si>
  <si>
    <t>Maleta Trolley</t>
  </si>
  <si>
    <t>Juego de mesa</t>
  </si>
  <si>
    <t>Estuche rojo</t>
  </si>
  <si>
    <t>Vdo. Cultura, Igualdad y Diversidad</t>
  </si>
  <si>
    <t>Vdo. Cultura, Igualdad y Diversidad (AUNEX)</t>
  </si>
  <si>
    <t>Vdo. Cultura, Igualdad y Diversidad (SABIEX)</t>
  </si>
  <si>
    <t>Vdo. Economía y Sociedad</t>
  </si>
  <si>
    <t>Vdo. Internacionalización y Cooperación</t>
  </si>
  <si>
    <t>Vdo. Investigación y Transferencia</t>
  </si>
  <si>
    <t>Vdo. Planificación y Responsabilidad Social</t>
  </si>
  <si>
    <t>José Alberto Palma (Ext. +2694 | tienda@umh.es).</t>
  </si>
  <si>
    <t>Gorra de pescador negra</t>
  </si>
  <si>
    <t>Gorra de pescador beige</t>
  </si>
  <si>
    <t>Libro Misteri d'Elx</t>
  </si>
  <si>
    <t xml:space="preserve">Abanico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</si>
</sst>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8" formatCode="#,##0.00\ &quot;€&quot;;[Red]\-#,##0.00\ &quot;€&quot;"/>
  </numFmts>
  <fonts count="49" x14ac:knownFonts="1">
    <font>
      <sz val="11"/>
      <color theme="1"/>
      <name val="Calibri"/>
      <family val="2"/>
      <scheme val="minor"/>
    </font>
    <font>
      <b/>
      <sz val="12"/>
      <color rgb="FF1D1B11"/>
      <name val="Calibri"/>
      <family val="2"/>
      <scheme val="minor"/>
    </font>
    <font>
      <b/>
      <sz val="11"/>
      <color rgb="FF1D1B11"/>
      <name val="Calibri"/>
      <family val="2"/>
      <scheme val="minor"/>
    </font>
    <font>
      <b/>
      <sz val="13"/>
      <color rgb="FF1D1B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Calibri"/>
      <family val="2"/>
      <scheme val="minor"/>
    </font>
    <font>
      <sz val="18"/>
      <color theme="1"/>
      <name val="Arial"/>
      <family val="2"/>
    </font>
    <font>
      <sz val="13"/>
      <color theme="1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8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1"/>
      <color theme="6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43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8" fontId="7" fillId="0" borderId="2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8" fontId="4" fillId="0" borderId="4" xfId="0" applyNumberFormat="1" applyFont="1" applyFill="1" applyBorder="1" applyAlignment="1">
      <alignment vertical="center" wrapText="1"/>
    </xf>
    <xf numFmtId="6" fontId="4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0" fontId="19" fillId="0" borderId="0" xfId="0" applyFont="1"/>
    <xf numFmtId="0" fontId="17" fillId="0" borderId="0" xfId="0" applyFont="1"/>
    <xf numFmtId="0" fontId="20" fillId="0" borderId="0" xfId="0" applyFont="1"/>
    <xf numFmtId="0" fontId="20" fillId="0" borderId="1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1" xfId="0" applyFont="1" applyBorder="1"/>
    <xf numFmtId="0" fontId="20" fillId="0" borderId="12" xfId="0" applyFont="1" applyBorder="1"/>
    <xf numFmtId="14" fontId="20" fillId="0" borderId="14" xfId="0" applyNumberFormat="1" applyFont="1" applyBorder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top" wrapText="1"/>
    </xf>
    <xf numFmtId="0" fontId="20" fillId="0" borderId="6" xfId="0" applyFont="1" applyBorder="1" applyAlignment="1">
      <alignment vertical="center" wrapText="1"/>
    </xf>
    <xf numFmtId="0" fontId="17" fillId="0" borderId="1" xfId="0" applyFont="1" applyBorder="1"/>
    <xf numFmtId="0" fontId="10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6" fillId="0" borderId="1" xfId="0" applyFont="1" applyBorder="1"/>
    <xf numFmtId="0" fontId="23" fillId="0" borderId="6" xfId="0" applyFont="1" applyBorder="1" applyAlignment="1">
      <alignment vertical="center"/>
    </xf>
    <xf numFmtId="14" fontId="27" fillId="0" borderId="16" xfId="0" applyNumberFormat="1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8" fontId="28" fillId="0" borderId="17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49" fontId="0" fillId="0" borderId="0" xfId="0" applyNumberFormat="1"/>
    <xf numFmtId="0" fontId="31" fillId="0" borderId="0" xfId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0" borderId="0" xfId="0" applyFill="1"/>
    <xf numFmtId="0" fontId="0" fillId="0" borderId="0" xfId="0" applyFill="1" applyAlignment="1"/>
    <xf numFmtId="0" fontId="32" fillId="0" borderId="0" xfId="1" applyFont="1"/>
    <xf numFmtId="49" fontId="14" fillId="0" borderId="0" xfId="0" applyNumberFormat="1" applyFont="1"/>
    <xf numFmtId="0" fontId="1" fillId="0" borderId="5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8" fontId="4" fillId="0" borderId="4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8" fontId="7" fillId="0" borderId="2" xfId="0" applyNumberFormat="1" applyFont="1" applyFill="1" applyBorder="1" applyAlignment="1" applyProtection="1">
      <alignment horizontal="right" vertical="center" wrapText="1"/>
    </xf>
    <xf numFmtId="8" fontId="4" fillId="0" borderId="17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4" fontId="20" fillId="0" borderId="0" xfId="0" applyNumberFormat="1" applyFont="1"/>
    <xf numFmtId="0" fontId="20" fillId="0" borderId="0" xfId="0" applyFont="1" applyBorder="1"/>
    <xf numFmtId="0" fontId="6" fillId="0" borderId="5" xfId="0" applyFont="1" applyBorder="1" applyAlignment="1">
      <alignment horizontal="left" vertical="center" wrapText="1" shrinkToFit="1"/>
    </xf>
    <xf numFmtId="0" fontId="20" fillId="0" borderId="9" xfId="0" applyFont="1" applyBorder="1" applyAlignment="1"/>
    <xf numFmtId="0" fontId="20" fillId="0" borderId="15" xfId="0" applyFont="1" applyBorder="1" applyAlignment="1"/>
    <xf numFmtId="0" fontId="20" fillId="0" borderId="10" xfId="0" applyFont="1" applyBorder="1" applyAlignment="1"/>
    <xf numFmtId="0" fontId="20" fillId="0" borderId="11" xfId="0" applyFont="1" applyBorder="1" applyAlignment="1"/>
    <xf numFmtId="0" fontId="20" fillId="0" borderId="0" xfId="0" applyFont="1" applyBorder="1" applyAlignment="1"/>
    <xf numFmtId="0" fontId="20" fillId="0" borderId="12" xfId="0" applyFont="1" applyBorder="1" applyAlignment="1"/>
    <xf numFmtId="0" fontId="22" fillId="0" borderId="11" xfId="0" applyFont="1" applyBorder="1" applyAlignment="1"/>
    <xf numFmtId="0" fontId="22" fillId="0" borderId="0" xfId="0" applyFont="1" applyBorder="1" applyAlignment="1"/>
    <xf numFmtId="0" fontId="22" fillId="0" borderId="12" xfId="0" applyFont="1" applyBorder="1" applyAlignment="1"/>
    <xf numFmtId="0" fontId="12" fillId="2" borderId="0" xfId="0" applyFont="1" applyFill="1"/>
    <xf numFmtId="0" fontId="12" fillId="2" borderId="0" xfId="0" applyFont="1" applyFill="1" applyAlignment="1">
      <alignment horizontal="left" vertical="center"/>
    </xf>
    <xf numFmtId="14" fontId="14" fillId="0" borderId="1" xfId="0" applyNumberFormat="1" applyFont="1" applyBorder="1" applyProtection="1">
      <protection locked="0"/>
    </xf>
    <xf numFmtId="0" fontId="14" fillId="0" borderId="0" xfId="0" applyFont="1" applyBorder="1" applyProtection="1">
      <protection locked="0"/>
    </xf>
    <xf numFmtId="49" fontId="14" fillId="0" borderId="2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35" fillId="0" borderId="0" xfId="0" applyFont="1"/>
    <xf numFmtId="0" fontId="17" fillId="0" borderId="0" xfId="0" applyFont="1" applyAlignment="1">
      <alignment horizontal="right" vertical="center" wrapText="1"/>
    </xf>
    <xf numFmtId="0" fontId="17" fillId="0" borderId="1" xfId="0" applyFont="1" applyBorder="1" applyAlignment="1">
      <alignment horizontal="left"/>
    </xf>
    <xf numFmtId="0" fontId="36" fillId="0" borderId="0" xfId="0" applyFont="1"/>
    <xf numFmtId="14" fontId="36" fillId="0" borderId="0" xfId="0" applyNumberFormat="1" applyFont="1"/>
    <xf numFmtId="8" fontId="36" fillId="0" borderId="0" xfId="0" applyNumberFormat="1" applyFont="1"/>
    <xf numFmtId="0" fontId="37" fillId="0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8" fontId="38" fillId="0" borderId="4" xfId="0" applyNumberFormat="1" applyFont="1" applyFill="1" applyBorder="1" applyAlignment="1" applyProtection="1">
      <alignment vertical="center" wrapText="1"/>
    </xf>
    <xf numFmtId="1" fontId="14" fillId="0" borderId="2" xfId="0" applyNumberFormat="1" applyFont="1" applyBorder="1" applyAlignment="1" applyProtection="1">
      <alignment horizontal="left"/>
      <protection locked="0"/>
    </xf>
    <xf numFmtId="0" fontId="29" fillId="0" borderId="2" xfId="0" applyFont="1" applyFill="1" applyBorder="1" applyAlignment="1" applyProtection="1">
      <alignment horizontal="center" vertical="center" wrapText="1"/>
    </xf>
    <xf numFmtId="0" fontId="45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vertical="center" wrapText="1"/>
    </xf>
    <xf numFmtId="8" fontId="46" fillId="0" borderId="4" xfId="0" applyNumberFormat="1" applyFont="1" applyFill="1" applyBorder="1" applyAlignment="1" applyProtection="1">
      <alignment vertical="center" wrapText="1"/>
    </xf>
    <xf numFmtId="0" fontId="46" fillId="0" borderId="4" xfId="0" applyFont="1" applyFill="1" applyBorder="1" applyAlignment="1" applyProtection="1">
      <alignment horizontal="center" vertical="center" wrapText="1"/>
    </xf>
    <xf numFmtId="0" fontId="47" fillId="0" borderId="0" xfId="0" applyFont="1" applyProtection="1">
      <protection locked="0"/>
    </xf>
    <xf numFmtId="0" fontId="48" fillId="2" borderId="0" xfId="0" applyFont="1" applyFill="1"/>
    <xf numFmtId="0" fontId="48" fillId="2" borderId="0" xfId="0" applyFont="1" applyFill="1" applyAlignment="1">
      <alignment horizontal="left" vertical="center"/>
    </xf>
    <xf numFmtId="0" fontId="15" fillId="0" borderId="0" xfId="0" applyFont="1" applyAlignment="1">
      <alignment horizontal="center"/>
    </xf>
    <xf numFmtId="0" fontId="13" fillId="0" borderId="0" xfId="0" applyFont="1" applyFill="1" applyAlignment="1">
      <alignment horizontal="center" wrapText="1"/>
    </xf>
    <xf numFmtId="0" fontId="34" fillId="3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17" fillId="0" borderId="13" xfId="0" quotePrefix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133350</xdr:rowOff>
    </xdr:from>
    <xdr:to>
      <xdr:col>2</xdr:col>
      <xdr:colOff>0</xdr:colOff>
      <xdr:row>38</xdr:row>
      <xdr:rowOff>95250</xdr:rowOff>
    </xdr:to>
    <xdr:grpSp>
      <xdr:nvGrpSpPr>
        <xdr:cNvPr id="25" name="Group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 noChangeAspect="1"/>
        </xdr:cNvGrpSpPr>
      </xdr:nvGrpSpPr>
      <xdr:grpSpPr bwMode="auto">
        <a:xfrm>
          <a:off x="1524000" y="7255933"/>
          <a:ext cx="0" cy="152400"/>
          <a:chOff x="4100" y="3616"/>
          <a:chExt cx="1214" cy="1214"/>
        </a:xfrm>
      </xdr:grpSpPr>
      <xdr:sp macro="" textlink="">
        <xdr:nvSpPr>
          <xdr:cNvPr id="26" name="Freeform 1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1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1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1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1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2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Freeform 2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" name="Freeform 2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2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2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</xdr:col>
      <xdr:colOff>338137</xdr:colOff>
      <xdr:row>37</xdr:row>
      <xdr:rowOff>110999</xdr:rowOff>
    </xdr:from>
    <xdr:to>
      <xdr:col>3</xdr:col>
      <xdr:colOff>533399</xdr:colOff>
      <xdr:row>38</xdr:row>
      <xdr:rowOff>126206</xdr:rowOff>
    </xdr:to>
    <xdr:grpSp>
      <xdr:nvGrpSpPr>
        <xdr:cNvPr id="36" name="Group 3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 noChangeAspect="1"/>
        </xdr:cNvGrpSpPr>
      </xdr:nvGrpSpPr>
      <xdr:grpSpPr bwMode="auto">
        <a:xfrm>
          <a:off x="2518304" y="7233582"/>
          <a:ext cx="195262" cy="205707"/>
          <a:chOff x="4100" y="3616"/>
          <a:chExt cx="1214" cy="1214"/>
        </a:xfrm>
      </xdr:grpSpPr>
      <xdr:sp macro="" textlink="">
        <xdr:nvSpPr>
          <xdr:cNvPr id="37" name="Freeform 40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" name="Freeform 4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Freeform 42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" name="Freeform 43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" name="Freeform 4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2" name="Freeform 45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4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Freeform 47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5" name="Freeform 48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49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43762</xdr:colOff>
      <xdr:row>7</xdr:row>
      <xdr:rowOff>16933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0167" y="381000"/>
          <a:ext cx="805762" cy="96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3209925</xdr:colOff>
      <xdr:row>27</xdr:row>
      <xdr:rowOff>133350</xdr:rowOff>
    </xdr:from>
    <xdr:to>
      <xdr:col>1</xdr:col>
      <xdr:colOff>3352800</xdr:colOff>
      <xdr:row>28</xdr:row>
      <xdr:rowOff>95250</xdr:rowOff>
    </xdr:to>
    <xdr:grpSp>
      <xdr:nvGrpSpPr>
        <xdr:cNvPr id="2062" name="Group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GrpSpPr>
          <a:grpSpLocks noChangeAspect="1"/>
        </xdr:cNvGrpSpPr>
      </xdr:nvGrpSpPr>
      <xdr:grpSpPr bwMode="auto">
        <a:xfrm>
          <a:off x="2880783" y="8843433"/>
          <a:ext cx="0" cy="152400"/>
          <a:chOff x="4100" y="3616"/>
          <a:chExt cx="1214" cy="1214"/>
        </a:xfrm>
      </xdr:grpSpPr>
      <xdr:sp macro="" textlink="">
        <xdr:nvSpPr>
          <xdr:cNvPr id="2063" name="Freeform 15">
            <a:extLst>
              <a:ext uri="{FF2B5EF4-FFF2-40B4-BE49-F238E27FC236}">
                <a16:creationId xmlns:a16="http://schemas.microsoft.com/office/drawing/2014/main" id="{00000000-0008-0000-0100-00000F08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4" name="Freeform 16">
            <a:extLst>
              <a:ext uri="{FF2B5EF4-FFF2-40B4-BE49-F238E27FC236}">
                <a16:creationId xmlns:a16="http://schemas.microsoft.com/office/drawing/2014/main" id="{00000000-0008-0000-0100-00001008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5" name="Freeform 17">
            <a:extLst>
              <a:ext uri="{FF2B5EF4-FFF2-40B4-BE49-F238E27FC236}">
                <a16:creationId xmlns:a16="http://schemas.microsoft.com/office/drawing/2014/main" id="{00000000-0008-0000-0100-00001108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6" name="Freeform 18">
            <a:extLst>
              <a:ext uri="{FF2B5EF4-FFF2-40B4-BE49-F238E27FC236}">
                <a16:creationId xmlns:a16="http://schemas.microsoft.com/office/drawing/2014/main" id="{00000000-0008-0000-0100-00001208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7" name="Freeform 19">
            <a:extLst>
              <a:ext uri="{FF2B5EF4-FFF2-40B4-BE49-F238E27FC236}">
                <a16:creationId xmlns:a16="http://schemas.microsoft.com/office/drawing/2014/main" id="{00000000-0008-0000-0100-00001308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8" name="Freeform 20">
            <a:extLst>
              <a:ext uri="{FF2B5EF4-FFF2-40B4-BE49-F238E27FC236}">
                <a16:creationId xmlns:a16="http://schemas.microsoft.com/office/drawing/2014/main" id="{00000000-0008-0000-0100-00001408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9" name="Freeform 21">
            <a:extLst>
              <a:ext uri="{FF2B5EF4-FFF2-40B4-BE49-F238E27FC236}">
                <a16:creationId xmlns:a16="http://schemas.microsoft.com/office/drawing/2014/main" id="{00000000-0008-0000-0100-00001508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0" name="Freeform 22">
            <a:extLst>
              <a:ext uri="{FF2B5EF4-FFF2-40B4-BE49-F238E27FC236}">
                <a16:creationId xmlns:a16="http://schemas.microsoft.com/office/drawing/2014/main" id="{00000000-0008-0000-0100-000016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1" name="Freeform 23">
            <a:extLst>
              <a:ext uri="{FF2B5EF4-FFF2-40B4-BE49-F238E27FC236}">
                <a16:creationId xmlns:a16="http://schemas.microsoft.com/office/drawing/2014/main" id="{00000000-0008-0000-0100-00001708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2" name="Freeform 24">
            <a:extLst>
              <a:ext uri="{FF2B5EF4-FFF2-40B4-BE49-F238E27FC236}">
                <a16:creationId xmlns:a16="http://schemas.microsoft.com/office/drawing/2014/main" id="{00000000-0008-0000-0100-000018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90487</xdr:colOff>
      <xdr:row>27</xdr:row>
      <xdr:rowOff>63374</xdr:rowOff>
    </xdr:from>
    <xdr:to>
      <xdr:col>2</xdr:col>
      <xdr:colOff>285749</xdr:colOff>
      <xdr:row>28</xdr:row>
      <xdr:rowOff>78581</xdr:rowOff>
    </xdr:to>
    <xdr:grpSp>
      <xdr:nvGrpSpPr>
        <xdr:cNvPr id="2087" name="Group 39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GrpSpPr>
          <a:grpSpLocks noChangeAspect="1"/>
        </xdr:cNvGrpSpPr>
      </xdr:nvGrpSpPr>
      <xdr:grpSpPr bwMode="auto">
        <a:xfrm>
          <a:off x="2969154" y="8773457"/>
          <a:ext cx="195262" cy="205707"/>
          <a:chOff x="4100" y="3616"/>
          <a:chExt cx="1214" cy="1214"/>
        </a:xfrm>
      </xdr:grpSpPr>
      <xdr:sp macro="" textlink="">
        <xdr:nvSpPr>
          <xdr:cNvPr id="2088" name="Freeform 40">
            <a:extLst>
              <a:ext uri="{FF2B5EF4-FFF2-40B4-BE49-F238E27FC236}">
                <a16:creationId xmlns:a16="http://schemas.microsoft.com/office/drawing/2014/main" id="{00000000-0008-0000-0100-00002808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89" name="Freeform 41">
            <a:extLst>
              <a:ext uri="{FF2B5EF4-FFF2-40B4-BE49-F238E27FC236}">
                <a16:creationId xmlns:a16="http://schemas.microsoft.com/office/drawing/2014/main" id="{00000000-0008-0000-0100-00002908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0" name="Freeform 42">
            <a:extLst>
              <a:ext uri="{FF2B5EF4-FFF2-40B4-BE49-F238E27FC236}">
                <a16:creationId xmlns:a16="http://schemas.microsoft.com/office/drawing/2014/main" id="{00000000-0008-0000-0100-00002A08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1" name="Freeform 43">
            <a:extLst>
              <a:ext uri="{FF2B5EF4-FFF2-40B4-BE49-F238E27FC236}">
                <a16:creationId xmlns:a16="http://schemas.microsoft.com/office/drawing/2014/main" id="{00000000-0008-0000-0100-00002B08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2" name="Freeform 44">
            <a:extLst>
              <a:ext uri="{FF2B5EF4-FFF2-40B4-BE49-F238E27FC236}">
                <a16:creationId xmlns:a16="http://schemas.microsoft.com/office/drawing/2014/main" id="{00000000-0008-0000-0100-00002C08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3" name="Freeform 45">
            <a:extLst>
              <a:ext uri="{FF2B5EF4-FFF2-40B4-BE49-F238E27FC236}">
                <a16:creationId xmlns:a16="http://schemas.microsoft.com/office/drawing/2014/main" id="{00000000-0008-0000-0100-00002D08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4" name="Freeform 46">
            <a:extLst>
              <a:ext uri="{FF2B5EF4-FFF2-40B4-BE49-F238E27FC236}">
                <a16:creationId xmlns:a16="http://schemas.microsoft.com/office/drawing/2014/main" id="{00000000-0008-0000-0100-00002E08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5" name="Freeform 47">
            <a:extLst>
              <a:ext uri="{FF2B5EF4-FFF2-40B4-BE49-F238E27FC236}">
                <a16:creationId xmlns:a16="http://schemas.microsoft.com/office/drawing/2014/main" id="{00000000-0008-0000-0100-00002F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6" name="Freeform 48">
            <a:extLst>
              <a:ext uri="{FF2B5EF4-FFF2-40B4-BE49-F238E27FC236}">
                <a16:creationId xmlns:a16="http://schemas.microsoft.com/office/drawing/2014/main" id="{00000000-0008-0000-0100-00003008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7" name="Freeform 49">
            <a:extLst>
              <a:ext uri="{FF2B5EF4-FFF2-40B4-BE49-F238E27FC236}">
                <a16:creationId xmlns:a16="http://schemas.microsoft.com/office/drawing/2014/main" id="{00000000-0008-0000-0100-000031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</xdr:col>
      <xdr:colOff>2370668</xdr:colOff>
      <xdr:row>0</xdr:row>
      <xdr:rowOff>0</xdr:rowOff>
    </xdr:from>
    <xdr:to>
      <xdr:col>2</xdr:col>
      <xdr:colOff>435346</xdr:colOff>
      <xdr:row>5</xdr:row>
      <xdr:rowOff>16933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251" y="0"/>
          <a:ext cx="805762" cy="9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enda@umh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4.9989318521683403E-2"/>
    <pageSetUpPr fitToPage="1"/>
  </sheetPr>
  <dimension ref="A1:G42"/>
  <sheetViews>
    <sheetView showGridLines="0" zoomScale="90" zoomScaleNormal="90" workbookViewId="0">
      <selection activeCell="B36" sqref="B36"/>
    </sheetView>
  </sheetViews>
  <sheetFormatPr baseColWidth="10" defaultRowHeight="15" x14ac:dyDescent="0.25"/>
  <cols>
    <col min="1" max="2" width="11.42578125" style="51"/>
    <col min="3" max="3" width="9.85546875" style="51" customWidth="1"/>
    <col min="4" max="16384" width="11.42578125" style="51"/>
  </cols>
  <sheetData>
    <row r="1" spans="1:7" x14ac:dyDescent="0.25">
      <c r="A1"/>
      <c r="B1"/>
      <c r="C1"/>
      <c r="D1"/>
      <c r="E1"/>
      <c r="F1"/>
      <c r="G1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/>
      <c r="B4"/>
      <c r="C4"/>
      <c r="D4"/>
      <c r="E4"/>
      <c r="F4"/>
      <c r="G4"/>
    </row>
    <row r="5" spans="1:7" x14ac:dyDescent="0.25">
      <c r="A5"/>
      <c r="B5"/>
      <c r="C5"/>
      <c r="D5"/>
      <c r="E5"/>
      <c r="F5"/>
      <c r="G5"/>
    </row>
    <row r="6" spans="1:7" x14ac:dyDescent="0.25">
      <c r="A6"/>
      <c r="B6"/>
      <c r="C6"/>
      <c r="D6"/>
      <c r="E6"/>
      <c r="F6"/>
      <c r="G6"/>
    </row>
    <row r="7" spans="1:7" x14ac:dyDescent="0.25">
      <c r="A7"/>
      <c r="B7"/>
      <c r="C7"/>
      <c r="D7"/>
      <c r="E7"/>
      <c r="F7"/>
      <c r="G7"/>
    </row>
    <row r="8" spans="1:7" x14ac:dyDescent="0.25">
      <c r="A8"/>
      <c r="B8"/>
      <c r="C8"/>
      <c r="D8"/>
      <c r="E8"/>
      <c r="F8"/>
      <c r="G8"/>
    </row>
    <row r="9" spans="1:7" ht="19.5" x14ac:dyDescent="0.3">
      <c r="A9" s="118" t="s">
        <v>34</v>
      </c>
      <c r="B9" s="118"/>
      <c r="C9" s="118"/>
      <c r="D9" s="118"/>
      <c r="E9" s="118"/>
      <c r="F9" s="118"/>
      <c r="G9" s="118"/>
    </row>
    <row r="10" spans="1:7" x14ac:dyDescent="0.25">
      <c r="A10"/>
      <c r="B10"/>
      <c r="C10"/>
      <c r="D10"/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/>
      <c r="B12" t="s">
        <v>52</v>
      </c>
      <c r="C12"/>
      <c r="D12"/>
      <c r="E12"/>
      <c r="F12"/>
      <c r="G12"/>
    </row>
    <row r="13" spans="1:7" x14ac:dyDescent="0.25">
      <c r="A13"/>
      <c r="B13"/>
      <c r="C13"/>
      <c r="D13"/>
      <c r="E13"/>
      <c r="F13"/>
      <c r="G13"/>
    </row>
    <row r="14" spans="1:7" x14ac:dyDescent="0.25">
      <c r="A14"/>
      <c r="B14" s="49" t="s">
        <v>53</v>
      </c>
      <c r="C14"/>
      <c r="D14"/>
      <c r="E14"/>
      <c r="F14"/>
      <c r="G14"/>
    </row>
    <row r="15" spans="1:7" x14ac:dyDescent="0.25">
      <c r="A15"/>
      <c r="B15" s="49"/>
      <c r="C15"/>
      <c r="D15"/>
      <c r="E15"/>
      <c r="F15"/>
      <c r="G15"/>
    </row>
    <row r="16" spans="1:7" x14ac:dyDescent="0.25">
      <c r="A16"/>
      <c r="B16" s="49" t="s">
        <v>56</v>
      </c>
      <c r="C16"/>
      <c r="D16"/>
      <c r="E16"/>
      <c r="F16"/>
      <c r="G16"/>
    </row>
    <row r="17" spans="1:7" x14ac:dyDescent="0.25">
      <c r="A17"/>
      <c r="B17" s="49" t="s">
        <v>57</v>
      </c>
      <c r="C17"/>
      <c r="D17"/>
      <c r="E17"/>
      <c r="F17"/>
      <c r="G17"/>
    </row>
    <row r="18" spans="1:7" ht="12.75" customHeight="1" x14ac:dyDescent="0.25">
      <c r="A18"/>
      <c r="B18" s="49"/>
      <c r="C18"/>
      <c r="D18"/>
      <c r="E18"/>
      <c r="F18"/>
      <c r="G18"/>
    </row>
    <row r="19" spans="1:7" x14ac:dyDescent="0.25">
      <c r="A19"/>
      <c r="B19" s="49" t="s">
        <v>58</v>
      </c>
      <c r="C19"/>
      <c r="D19"/>
      <c r="E19"/>
      <c r="F19"/>
      <c r="G19"/>
    </row>
    <row r="20" spans="1:7" x14ac:dyDescent="0.25">
      <c r="A20"/>
      <c r="B20" s="49" t="s">
        <v>54</v>
      </c>
      <c r="C20"/>
      <c r="D20"/>
      <c r="E20"/>
      <c r="F20"/>
      <c r="G20"/>
    </row>
    <row r="21" spans="1:7" x14ac:dyDescent="0.25">
      <c r="A21"/>
      <c r="B21" s="49" t="s">
        <v>55</v>
      </c>
      <c r="C21"/>
      <c r="D21"/>
      <c r="E21"/>
      <c r="F21"/>
      <c r="G21"/>
    </row>
    <row r="22" spans="1:7" x14ac:dyDescent="0.25">
      <c r="A22"/>
      <c r="B22" s="49" t="s">
        <v>59</v>
      </c>
      <c r="C22"/>
      <c r="D22"/>
      <c r="E22"/>
      <c r="F22"/>
      <c r="G22"/>
    </row>
    <row r="23" spans="1:7" ht="12" customHeight="1" x14ac:dyDescent="0.25">
      <c r="A23"/>
      <c r="B23"/>
      <c r="C23"/>
      <c r="D23"/>
      <c r="E23"/>
      <c r="F23"/>
      <c r="G23"/>
    </row>
    <row r="24" spans="1:7" ht="17.25" x14ac:dyDescent="0.3">
      <c r="A24"/>
      <c r="B24" s="49" t="s">
        <v>249</v>
      </c>
      <c r="C24"/>
      <c r="D24" s="55"/>
      <c r="E24"/>
      <c r="F24"/>
      <c r="G24"/>
    </row>
    <row r="25" spans="1:7" ht="17.25" x14ac:dyDescent="0.3">
      <c r="A25"/>
      <c r="B25" s="49" t="s">
        <v>64</v>
      </c>
      <c r="C25"/>
      <c r="D25" s="55"/>
      <c r="E25"/>
      <c r="F25"/>
      <c r="G25"/>
    </row>
    <row r="26" spans="1:7" ht="14.25" customHeight="1" x14ac:dyDescent="0.25">
      <c r="A26"/>
      <c r="B26" s="49"/>
      <c r="C26"/>
      <c r="D26" s="50"/>
      <c r="E26"/>
      <c r="F26"/>
      <c r="G26"/>
    </row>
    <row r="27" spans="1:7" x14ac:dyDescent="0.25">
      <c r="A27"/>
      <c r="B27" s="49" t="s">
        <v>63</v>
      </c>
      <c r="C27"/>
      <c r="D27"/>
      <c r="E27"/>
      <c r="F27"/>
      <c r="G27"/>
    </row>
    <row r="28" spans="1:7" ht="17.25" x14ac:dyDescent="0.3">
      <c r="A28"/>
      <c r="B28" s="49" t="s">
        <v>60</v>
      </c>
      <c r="C28"/>
      <c r="D28" s="55" t="s">
        <v>61</v>
      </c>
      <c r="E28"/>
      <c r="F28"/>
      <c r="G28"/>
    </row>
    <row r="29" spans="1:7" ht="10.5" customHeight="1" x14ac:dyDescent="0.3">
      <c r="A29"/>
      <c r="B29" s="49"/>
      <c r="C29"/>
      <c r="D29" s="55"/>
      <c r="E29"/>
      <c r="F29"/>
      <c r="G29"/>
    </row>
    <row r="30" spans="1:7" x14ac:dyDescent="0.25">
      <c r="A30"/>
      <c r="B30" s="56" t="s">
        <v>66</v>
      </c>
      <c r="C30"/>
      <c r="D30"/>
      <c r="E30"/>
      <c r="F30"/>
      <c r="G30"/>
    </row>
    <row r="31" spans="1:7" x14ac:dyDescent="0.25">
      <c r="A31"/>
      <c r="B31" s="56" t="s">
        <v>67</v>
      </c>
      <c r="C31"/>
      <c r="D31"/>
      <c r="E31"/>
      <c r="F31"/>
      <c r="G31"/>
    </row>
    <row r="32" spans="1:7" x14ac:dyDescent="0.25">
      <c r="A32"/>
      <c r="B32" s="56" t="s">
        <v>65</v>
      </c>
      <c r="C32" s="49"/>
      <c r="D32"/>
      <c r="E32"/>
      <c r="F32"/>
      <c r="G32"/>
    </row>
    <row r="33" spans="1:7" x14ac:dyDescent="0.25">
      <c r="A33"/>
      <c r="B33" s="49"/>
      <c r="C33"/>
      <c r="D33" s="50"/>
      <c r="E33"/>
      <c r="F33"/>
      <c r="G33"/>
    </row>
    <row r="34" spans="1:7" ht="17.25" x14ac:dyDescent="0.3">
      <c r="A34"/>
      <c r="B34" s="56" t="s">
        <v>68</v>
      </c>
      <c r="C34"/>
      <c r="D34" s="55"/>
      <c r="E34"/>
      <c r="F34"/>
      <c r="G34"/>
    </row>
    <row r="35" spans="1:7" ht="17.25" x14ac:dyDescent="0.3">
      <c r="A35"/>
      <c r="B35" s="56" t="s">
        <v>400</v>
      </c>
      <c r="C35"/>
      <c r="D35" s="55"/>
      <c r="E35"/>
      <c r="F35"/>
      <c r="G35"/>
    </row>
    <row r="36" spans="1:7" x14ac:dyDescent="0.25">
      <c r="A36"/>
      <c r="B36" s="49"/>
      <c r="C36"/>
      <c r="D36" s="50"/>
      <c r="E36"/>
      <c r="F36"/>
      <c r="G36"/>
    </row>
    <row r="37" spans="1:7" x14ac:dyDescent="0.25">
      <c r="A37"/>
      <c r="B37" s="49"/>
      <c r="C37"/>
      <c r="D37" s="50"/>
      <c r="E37"/>
      <c r="F37"/>
      <c r="G37"/>
    </row>
    <row r="38" spans="1:7" ht="15" customHeight="1" x14ac:dyDescent="0.25">
      <c r="A38" s="53"/>
      <c r="B38" s="119" t="s">
        <v>121</v>
      </c>
      <c r="C38" s="119"/>
      <c r="D38" s="119"/>
      <c r="E38" s="119"/>
      <c r="F38" s="119"/>
      <c r="G38" s="54"/>
    </row>
    <row r="39" spans="1:7" x14ac:dyDescent="0.25">
      <c r="A39" s="53"/>
      <c r="B39" s="119"/>
      <c r="C39" s="119"/>
      <c r="D39" s="119"/>
      <c r="E39" s="119"/>
      <c r="F39" s="119"/>
      <c r="G39" s="54"/>
    </row>
    <row r="40" spans="1:7" x14ac:dyDescent="0.25">
      <c r="A40" s="53"/>
      <c r="B40" s="119"/>
      <c r="C40" s="119"/>
      <c r="D40" s="119"/>
      <c r="E40" s="119"/>
      <c r="F40" s="119"/>
      <c r="G40" s="54"/>
    </row>
    <row r="41" spans="1:7" x14ac:dyDescent="0.25">
      <c r="A41" s="53"/>
      <c r="B41" s="119"/>
      <c r="C41" s="119"/>
      <c r="D41" s="119"/>
      <c r="E41" s="119"/>
      <c r="F41" s="119"/>
      <c r="G41" s="54"/>
    </row>
    <row r="42" spans="1:7" x14ac:dyDescent="0.25">
      <c r="A42" s="53"/>
      <c r="B42" s="119"/>
      <c r="C42" s="119"/>
      <c r="D42" s="119"/>
      <c r="E42" s="119"/>
      <c r="F42" s="119"/>
      <c r="G42" s="53"/>
    </row>
  </sheetData>
  <mergeCells count="2">
    <mergeCell ref="A9:G9"/>
    <mergeCell ref="B38:F42"/>
  </mergeCells>
  <hyperlinks>
    <hyperlink ref="D28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39997558519241921"/>
    <pageSetUpPr fitToPage="1"/>
  </sheetPr>
  <dimension ref="A1:H133"/>
  <sheetViews>
    <sheetView showGridLines="0" tabSelected="1" zoomScale="90" zoomScaleNormal="90" workbookViewId="0">
      <selection activeCell="C9" sqref="C9"/>
    </sheetView>
  </sheetViews>
  <sheetFormatPr baseColWidth="10" defaultRowHeight="15" x14ac:dyDescent="0.25"/>
  <cols>
    <col min="1" max="1" width="2" style="51" customWidth="1"/>
    <col min="2" max="2" width="41.140625" style="51" customWidth="1"/>
    <col min="3" max="3" width="45.85546875" style="51" customWidth="1"/>
    <col min="4" max="4" width="3" style="51" customWidth="1"/>
    <col min="5" max="6" width="11.42578125" style="51"/>
    <col min="7" max="7" width="11.42578125" style="87"/>
    <col min="8" max="8" width="11.42578125" style="116"/>
    <col min="9" max="16384" width="11.42578125" style="51"/>
  </cols>
  <sheetData>
    <row r="1" spans="1:8" x14ac:dyDescent="0.25">
      <c r="A1"/>
      <c r="B1"/>
      <c r="C1"/>
      <c r="D1"/>
      <c r="H1" s="116" t="s">
        <v>124</v>
      </c>
    </row>
    <row r="2" spans="1:8" x14ac:dyDescent="0.25">
      <c r="A2"/>
      <c r="B2"/>
      <c r="C2"/>
      <c r="D2"/>
      <c r="H2" s="116" t="s">
        <v>125</v>
      </c>
    </row>
    <row r="3" spans="1:8" x14ac:dyDescent="0.25">
      <c r="A3"/>
      <c r="B3"/>
      <c r="C3"/>
      <c r="D3"/>
      <c r="H3" s="116" t="s">
        <v>387</v>
      </c>
    </row>
    <row r="4" spans="1:8" x14ac:dyDescent="0.25">
      <c r="A4"/>
      <c r="B4"/>
      <c r="C4"/>
      <c r="D4"/>
      <c r="H4" s="117" t="s">
        <v>265</v>
      </c>
    </row>
    <row r="5" spans="1:8" x14ac:dyDescent="0.25">
      <c r="A5"/>
      <c r="B5"/>
      <c r="C5"/>
      <c r="D5"/>
      <c r="H5" s="117" t="s">
        <v>263</v>
      </c>
    </row>
    <row r="6" spans="1:8" ht="21" x14ac:dyDescent="0.35">
      <c r="A6"/>
      <c r="B6" s="120" t="s">
        <v>123</v>
      </c>
      <c r="C6" s="120"/>
      <c r="D6"/>
      <c r="H6" s="117" t="s">
        <v>264</v>
      </c>
    </row>
    <row r="7" spans="1:8" ht="9" customHeight="1" x14ac:dyDescent="0.25">
      <c r="A7"/>
      <c r="B7"/>
      <c r="C7"/>
      <c r="D7"/>
      <c r="H7" s="117" t="s">
        <v>386</v>
      </c>
    </row>
    <row r="8" spans="1:8" ht="11.25" customHeight="1" x14ac:dyDescent="0.25">
      <c r="A8"/>
      <c r="B8"/>
      <c r="C8"/>
      <c r="D8"/>
      <c r="H8" s="117" t="s">
        <v>267</v>
      </c>
    </row>
    <row r="9" spans="1:8" s="52" customFormat="1" ht="33" customHeight="1" x14ac:dyDescent="0.25">
      <c r="A9" s="8"/>
      <c r="B9" s="9" t="s">
        <v>298</v>
      </c>
      <c r="C9" s="10"/>
      <c r="D9" s="8"/>
      <c r="G9" s="88"/>
      <c r="H9" s="116" t="s">
        <v>262</v>
      </c>
    </row>
    <row r="10" spans="1:8" s="52" customFormat="1" ht="33" customHeight="1" x14ac:dyDescent="0.25">
      <c r="A10" s="8"/>
      <c r="B10" s="9" t="s">
        <v>297</v>
      </c>
      <c r="C10" s="10"/>
      <c r="D10" s="8"/>
      <c r="G10" s="88"/>
      <c r="H10" s="116" t="s">
        <v>260</v>
      </c>
    </row>
    <row r="11" spans="1:8" s="52" customFormat="1" ht="18.75" customHeight="1" x14ac:dyDescent="0.25">
      <c r="A11" s="8"/>
      <c r="B11" s="13" t="s">
        <v>296</v>
      </c>
      <c r="C11" s="10"/>
      <c r="D11" s="8"/>
      <c r="G11" s="88"/>
      <c r="H11" s="116" t="s">
        <v>261</v>
      </c>
    </row>
    <row r="12" spans="1:8" s="52" customFormat="1" ht="18.75" customHeight="1" x14ac:dyDescent="0.25">
      <c r="A12" s="8"/>
      <c r="B12" s="14" t="s">
        <v>28</v>
      </c>
      <c r="C12" s="10"/>
      <c r="D12" s="8"/>
      <c r="G12" s="88"/>
      <c r="H12" s="116" t="s">
        <v>385</v>
      </c>
    </row>
    <row r="13" spans="1:8" s="52" customFormat="1" ht="18.75" customHeight="1" x14ac:dyDescent="0.25">
      <c r="A13" s="8"/>
      <c r="B13" s="15" t="s">
        <v>29</v>
      </c>
      <c r="C13" s="11"/>
      <c r="D13" s="8"/>
      <c r="G13" s="88"/>
      <c r="H13" s="117" t="s">
        <v>266</v>
      </c>
    </row>
    <row r="14" spans="1:8" s="52" customFormat="1" ht="18.75" customHeight="1" x14ac:dyDescent="0.25">
      <c r="A14" s="8"/>
      <c r="B14" s="13" t="s">
        <v>295</v>
      </c>
      <c r="C14" s="10"/>
      <c r="D14" s="8"/>
      <c r="G14" s="88"/>
      <c r="H14" s="117" t="s">
        <v>354</v>
      </c>
    </row>
    <row r="15" spans="1:8" s="52" customFormat="1" ht="18.75" customHeight="1" x14ac:dyDescent="0.25">
      <c r="A15" s="8"/>
      <c r="B15" s="15" t="s">
        <v>51</v>
      </c>
      <c r="C15" s="11"/>
      <c r="D15" s="8"/>
      <c r="G15" s="88"/>
      <c r="H15" s="117" t="s">
        <v>326</v>
      </c>
    </row>
    <row r="16" spans="1:8" s="52" customFormat="1" ht="33" customHeight="1" x14ac:dyDescent="0.25">
      <c r="A16" s="8"/>
      <c r="B16" s="8"/>
      <c r="C16" s="12"/>
      <c r="D16" s="8"/>
      <c r="G16" s="88"/>
      <c r="H16" s="117" t="s">
        <v>196</v>
      </c>
    </row>
    <row r="17" spans="1:8" s="52" customFormat="1" ht="51.75" customHeight="1" x14ac:dyDescent="0.25">
      <c r="A17" s="8"/>
      <c r="B17" s="9" t="s">
        <v>294</v>
      </c>
      <c r="C17" s="77"/>
      <c r="D17" s="8"/>
      <c r="G17" s="88"/>
      <c r="H17" s="117" t="s">
        <v>197</v>
      </c>
    </row>
    <row r="18" spans="1:8" s="52" customFormat="1" ht="33" customHeight="1" x14ac:dyDescent="0.25">
      <c r="A18" s="8"/>
      <c r="B18" s="37"/>
      <c r="C18" s="38"/>
      <c r="D18" s="8"/>
      <c r="G18" s="88"/>
      <c r="H18" s="117" t="s">
        <v>198</v>
      </c>
    </row>
    <row r="19" spans="1:8" s="52" customFormat="1" ht="40.5" customHeight="1" x14ac:dyDescent="0.25">
      <c r="A19" s="8"/>
      <c r="B19" s="36" t="s">
        <v>299</v>
      </c>
      <c r="C19" s="11"/>
      <c r="D19" s="8"/>
      <c r="G19" s="88"/>
      <c r="H19" s="117" t="s">
        <v>199</v>
      </c>
    </row>
    <row r="20" spans="1:8" s="52" customFormat="1" ht="33" customHeight="1" x14ac:dyDescent="0.25">
      <c r="A20" s="8"/>
      <c r="B20" s="9" t="s">
        <v>293</v>
      </c>
      <c r="C20" s="11"/>
      <c r="D20" s="8"/>
      <c r="G20" s="88"/>
      <c r="H20" s="117" t="s">
        <v>200</v>
      </c>
    </row>
    <row r="21" spans="1:8" s="52" customFormat="1" ht="33" customHeight="1" x14ac:dyDescent="0.25">
      <c r="A21" s="8"/>
      <c r="B21" s="9" t="s">
        <v>292</v>
      </c>
      <c r="C21" s="11"/>
      <c r="D21" s="8"/>
      <c r="G21" s="88"/>
      <c r="H21" s="117" t="s">
        <v>374</v>
      </c>
    </row>
    <row r="22" spans="1:8" s="52" customFormat="1" ht="33" customHeight="1" x14ac:dyDescent="0.25">
      <c r="A22" s="8"/>
      <c r="B22" s="9" t="s">
        <v>27</v>
      </c>
      <c r="C22" s="11"/>
      <c r="D22" s="8"/>
      <c r="G22" s="88"/>
      <c r="H22" s="117" t="s">
        <v>201</v>
      </c>
    </row>
    <row r="23" spans="1:8" x14ac:dyDescent="0.25">
      <c r="A23"/>
      <c r="B23"/>
      <c r="C23"/>
      <c r="D23"/>
      <c r="H23" s="117" t="s">
        <v>375</v>
      </c>
    </row>
    <row r="24" spans="1:8" ht="74.25" customHeight="1" x14ac:dyDescent="0.25">
      <c r="A24"/>
      <c r="B24" s="121" t="s">
        <v>291</v>
      </c>
      <c r="C24" s="121"/>
      <c r="D24"/>
      <c r="H24" s="117" t="s">
        <v>269</v>
      </c>
    </row>
    <row r="25" spans="1:8" ht="13.5" customHeight="1" x14ac:dyDescent="0.25">
      <c r="A25"/>
      <c r="B25" s="16"/>
      <c r="C25" s="16"/>
      <c r="D25"/>
      <c r="H25" s="117" t="s">
        <v>270</v>
      </c>
    </row>
    <row r="26" spans="1:8" ht="30" customHeight="1" x14ac:dyDescent="0.25">
      <c r="A26"/>
      <c r="B26" s="124" t="s">
        <v>62</v>
      </c>
      <c r="C26" s="124"/>
      <c r="D26"/>
      <c r="H26" s="116" t="s">
        <v>271</v>
      </c>
    </row>
    <row r="27" spans="1:8" x14ac:dyDescent="0.25">
      <c r="A27"/>
      <c r="B27"/>
      <c r="C27"/>
      <c r="D27"/>
      <c r="H27" s="116" t="s">
        <v>202</v>
      </c>
    </row>
    <row r="28" spans="1:8" x14ac:dyDescent="0.25">
      <c r="A28"/>
      <c r="B28" s="122" t="s">
        <v>122</v>
      </c>
      <c r="C28" s="123"/>
      <c r="D28"/>
      <c r="H28" s="117" t="s">
        <v>268</v>
      </c>
    </row>
    <row r="29" spans="1:8" x14ac:dyDescent="0.25">
      <c r="A29"/>
      <c r="B29" s="123"/>
      <c r="C29" s="123"/>
      <c r="D29"/>
      <c r="H29" s="116" t="s">
        <v>272</v>
      </c>
    </row>
    <row r="30" spans="1:8" x14ac:dyDescent="0.25">
      <c r="A30"/>
      <c r="B30" s="123"/>
      <c r="C30" s="123"/>
      <c r="D30"/>
      <c r="H30" s="116" t="s">
        <v>273</v>
      </c>
    </row>
    <row r="31" spans="1:8" x14ac:dyDescent="0.25">
      <c r="A31"/>
      <c r="B31" s="123"/>
      <c r="C31" s="123"/>
      <c r="D31"/>
      <c r="H31" s="116" t="s">
        <v>126</v>
      </c>
    </row>
    <row r="32" spans="1:8" x14ac:dyDescent="0.25">
      <c r="A32"/>
      <c r="B32" s="123"/>
      <c r="C32" s="123"/>
      <c r="D32"/>
      <c r="H32" s="116" t="s">
        <v>127</v>
      </c>
    </row>
    <row r="33" spans="8:8" x14ac:dyDescent="0.25">
      <c r="H33" s="116" t="s">
        <v>203</v>
      </c>
    </row>
    <row r="34" spans="8:8" x14ac:dyDescent="0.25">
      <c r="H34" s="116" t="s">
        <v>204</v>
      </c>
    </row>
    <row r="35" spans="8:8" x14ac:dyDescent="0.25">
      <c r="H35" s="116" t="s">
        <v>205</v>
      </c>
    </row>
    <row r="36" spans="8:8" x14ac:dyDescent="0.25">
      <c r="H36" s="116" t="s">
        <v>206</v>
      </c>
    </row>
    <row r="37" spans="8:8" x14ac:dyDescent="0.25">
      <c r="H37" s="116" t="s">
        <v>128</v>
      </c>
    </row>
    <row r="38" spans="8:8" x14ac:dyDescent="0.25">
      <c r="H38" s="116" t="s">
        <v>274</v>
      </c>
    </row>
    <row r="39" spans="8:8" x14ac:dyDescent="0.25">
      <c r="H39" s="116" t="s">
        <v>275</v>
      </c>
    </row>
    <row r="40" spans="8:8" x14ac:dyDescent="0.25">
      <c r="H40" s="116" t="s">
        <v>129</v>
      </c>
    </row>
    <row r="41" spans="8:8" x14ac:dyDescent="0.25">
      <c r="H41" s="116" t="s">
        <v>207</v>
      </c>
    </row>
    <row r="42" spans="8:8" x14ac:dyDescent="0.25">
      <c r="H42" s="116" t="s">
        <v>208</v>
      </c>
    </row>
    <row r="43" spans="8:8" x14ac:dyDescent="0.25">
      <c r="H43" s="116" t="s">
        <v>130</v>
      </c>
    </row>
    <row r="44" spans="8:8" x14ac:dyDescent="0.25">
      <c r="H44" s="116" t="s">
        <v>209</v>
      </c>
    </row>
    <row r="45" spans="8:8" x14ac:dyDescent="0.25">
      <c r="H45" s="116" t="s">
        <v>276</v>
      </c>
    </row>
    <row r="46" spans="8:8" x14ac:dyDescent="0.25">
      <c r="H46" s="116" t="s">
        <v>210</v>
      </c>
    </row>
    <row r="47" spans="8:8" x14ac:dyDescent="0.25">
      <c r="H47" s="116" t="s">
        <v>131</v>
      </c>
    </row>
    <row r="48" spans="8:8" x14ac:dyDescent="0.25">
      <c r="H48" s="116" t="s">
        <v>132</v>
      </c>
    </row>
    <row r="49" spans="8:8" x14ac:dyDescent="0.25">
      <c r="H49" s="116" t="s">
        <v>376</v>
      </c>
    </row>
    <row r="50" spans="8:8" x14ac:dyDescent="0.25">
      <c r="H50" s="116" t="s">
        <v>211</v>
      </c>
    </row>
    <row r="51" spans="8:8" x14ac:dyDescent="0.25">
      <c r="H51" s="116" t="s">
        <v>212</v>
      </c>
    </row>
    <row r="52" spans="8:8" x14ac:dyDescent="0.25">
      <c r="H52" s="116" t="s">
        <v>213</v>
      </c>
    </row>
    <row r="53" spans="8:8" x14ac:dyDescent="0.25">
      <c r="H53" s="116" t="s">
        <v>133</v>
      </c>
    </row>
    <row r="54" spans="8:8" x14ac:dyDescent="0.25">
      <c r="H54" s="116" t="s">
        <v>214</v>
      </c>
    </row>
    <row r="55" spans="8:8" x14ac:dyDescent="0.25">
      <c r="H55" s="116" t="s">
        <v>215</v>
      </c>
    </row>
    <row r="56" spans="8:8" x14ac:dyDescent="0.25">
      <c r="H56" s="116" t="s">
        <v>134</v>
      </c>
    </row>
    <row r="57" spans="8:8" x14ac:dyDescent="0.25">
      <c r="H57" s="116" t="s">
        <v>216</v>
      </c>
    </row>
    <row r="58" spans="8:8" x14ac:dyDescent="0.25">
      <c r="H58" s="116" t="s">
        <v>135</v>
      </c>
    </row>
    <row r="59" spans="8:8" x14ac:dyDescent="0.25">
      <c r="H59" s="116" t="s">
        <v>277</v>
      </c>
    </row>
    <row r="60" spans="8:8" x14ac:dyDescent="0.25">
      <c r="H60" s="116" t="s">
        <v>278</v>
      </c>
    </row>
    <row r="61" spans="8:8" x14ac:dyDescent="0.25">
      <c r="H61" s="116" t="s">
        <v>217</v>
      </c>
    </row>
    <row r="62" spans="8:8" x14ac:dyDescent="0.25">
      <c r="H62" s="116" t="s">
        <v>218</v>
      </c>
    </row>
    <row r="63" spans="8:8" x14ac:dyDescent="0.25">
      <c r="H63" s="116" t="s">
        <v>219</v>
      </c>
    </row>
    <row r="64" spans="8:8" x14ac:dyDescent="0.25">
      <c r="H64" s="116" t="s">
        <v>220</v>
      </c>
    </row>
    <row r="65" spans="8:8" x14ac:dyDescent="0.25">
      <c r="H65" s="116" t="s">
        <v>221</v>
      </c>
    </row>
    <row r="66" spans="8:8" x14ac:dyDescent="0.25">
      <c r="H66" s="116" t="s">
        <v>222</v>
      </c>
    </row>
    <row r="67" spans="8:8" x14ac:dyDescent="0.25">
      <c r="H67" s="116" t="s">
        <v>223</v>
      </c>
    </row>
    <row r="68" spans="8:8" x14ac:dyDescent="0.25">
      <c r="H68" s="116" t="s">
        <v>136</v>
      </c>
    </row>
    <row r="69" spans="8:8" x14ac:dyDescent="0.25">
      <c r="H69" s="116" t="s">
        <v>377</v>
      </c>
    </row>
    <row r="70" spans="8:8" x14ac:dyDescent="0.25">
      <c r="H70" s="116" t="s">
        <v>137</v>
      </c>
    </row>
    <row r="71" spans="8:8" x14ac:dyDescent="0.25">
      <c r="H71" s="116" t="s">
        <v>224</v>
      </c>
    </row>
    <row r="72" spans="8:8" x14ac:dyDescent="0.25">
      <c r="H72" s="116" t="s">
        <v>138</v>
      </c>
    </row>
    <row r="73" spans="8:8" x14ac:dyDescent="0.25">
      <c r="H73" s="116" t="s">
        <v>225</v>
      </c>
    </row>
    <row r="74" spans="8:8" x14ac:dyDescent="0.25">
      <c r="H74" s="116" t="s">
        <v>279</v>
      </c>
    </row>
    <row r="75" spans="8:8" x14ac:dyDescent="0.25">
      <c r="H75" s="116" t="s">
        <v>139</v>
      </c>
    </row>
    <row r="76" spans="8:8" x14ac:dyDescent="0.25">
      <c r="H76" s="116" t="s">
        <v>280</v>
      </c>
    </row>
    <row r="77" spans="8:8" x14ac:dyDescent="0.25">
      <c r="H77" s="116" t="s">
        <v>226</v>
      </c>
    </row>
    <row r="78" spans="8:8" x14ac:dyDescent="0.25">
      <c r="H78" s="116" t="s">
        <v>373</v>
      </c>
    </row>
    <row r="79" spans="8:8" x14ac:dyDescent="0.25">
      <c r="H79" s="116" t="s">
        <v>281</v>
      </c>
    </row>
    <row r="80" spans="8:8" x14ac:dyDescent="0.25">
      <c r="H80" s="116" t="s">
        <v>140</v>
      </c>
    </row>
    <row r="81" spans="8:8" x14ac:dyDescent="0.25">
      <c r="H81" s="116" t="s">
        <v>355</v>
      </c>
    </row>
    <row r="82" spans="8:8" x14ac:dyDescent="0.25">
      <c r="H82" s="116" t="s">
        <v>141</v>
      </c>
    </row>
    <row r="83" spans="8:8" x14ac:dyDescent="0.25">
      <c r="H83" s="116" t="s">
        <v>227</v>
      </c>
    </row>
    <row r="84" spans="8:8" x14ac:dyDescent="0.25">
      <c r="H84" s="116" t="s">
        <v>282</v>
      </c>
    </row>
    <row r="85" spans="8:8" x14ac:dyDescent="0.25">
      <c r="H85" s="116" t="s">
        <v>389</v>
      </c>
    </row>
    <row r="86" spans="8:8" x14ac:dyDescent="0.25">
      <c r="H86" s="116" t="s">
        <v>325</v>
      </c>
    </row>
    <row r="87" spans="8:8" x14ac:dyDescent="0.25">
      <c r="H87" s="116" t="s">
        <v>228</v>
      </c>
    </row>
    <row r="88" spans="8:8" x14ac:dyDescent="0.25">
      <c r="H88" s="116" t="s">
        <v>229</v>
      </c>
    </row>
    <row r="89" spans="8:8" x14ac:dyDescent="0.25">
      <c r="H89" s="116" t="s">
        <v>283</v>
      </c>
    </row>
    <row r="90" spans="8:8" x14ac:dyDescent="0.25">
      <c r="H90" s="116" t="s">
        <v>230</v>
      </c>
    </row>
    <row r="91" spans="8:8" x14ac:dyDescent="0.25">
      <c r="H91" s="116" t="s">
        <v>142</v>
      </c>
    </row>
    <row r="92" spans="8:8" x14ac:dyDescent="0.25">
      <c r="H92" s="116" t="s">
        <v>143</v>
      </c>
    </row>
    <row r="93" spans="8:8" x14ac:dyDescent="0.25">
      <c r="H93" s="116" t="s">
        <v>231</v>
      </c>
    </row>
    <row r="94" spans="8:8" x14ac:dyDescent="0.25">
      <c r="H94" s="116" t="s">
        <v>232</v>
      </c>
    </row>
    <row r="95" spans="8:8" x14ac:dyDescent="0.25">
      <c r="H95" s="116" t="s">
        <v>284</v>
      </c>
    </row>
    <row r="96" spans="8:8" x14ac:dyDescent="0.25">
      <c r="H96" s="116" t="s">
        <v>378</v>
      </c>
    </row>
    <row r="97" spans="8:8" x14ac:dyDescent="0.25">
      <c r="H97" s="116" t="s">
        <v>379</v>
      </c>
    </row>
    <row r="98" spans="8:8" x14ac:dyDescent="0.25">
      <c r="H98" s="116" t="s">
        <v>380</v>
      </c>
    </row>
    <row r="99" spans="8:8" x14ac:dyDescent="0.25">
      <c r="H99" s="116" t="s">
        <v>233</v>
      </c>
    </row>
    <row r="100" spans="8:8" x14ac:dyDescent="0.25">
      <c r="H100" s="116" t="s">
        <v>381</v>
      </c>
    </row>
    <row r="101" spans="8:8" x14ac:dyDescent="0.25">
      <c r="H101" s="116" t="s">
        <v>234</v>
      </c>
    </row>
    <row r="102" spans="8:8" x14ac:dyDescent="0.25">
      <c r="H102" s="116" t="s">
        <v>235</v>
      </c>
    </row>
    <row r="103" spans="8:8" x14ac:dyDescent="0.25">
      <c r="H103" s="116" t="s">
        <v>144</v>
      </c>
    </row>
    <row r="104" spans="8:8" x14ac:dyDescent="0.25">
      <c r="H104" s="116" t="s">
        <v>236</v>
      </c>
    </row>
    <row r="105" spans="8:8" x14ac:dyDescent="0.25">
      <c r="H105" s="116" t="s">
        <v>237</v>
      </c>
    </row>
    <row r="106" spans="8:8" x14ac:dyDescent="0.25">
      <c r="H106" s="116" t="s">
        <v>238</v>
      </c>
    </row>
    <row r="107" spans="8:8" x14ac:dyDescent="0.25">
      <c r="H107" s="116" t="s">
        <v>285</v>
      </c>
    </row>
    <row r="108" spans="8:8" x14ac:dyDescent="0.25">
      <c r="H108" s="116" t="s">
        <v>239</v>
      </c>
    </row>
    <row r="109" spans="8:8" x14ac:dyDescent="0.25">
      <c r="H109" s="116" t="s">
        <v>240</v>
      </c>
    </row>
    <row r="110" spans="8:8" x14ac:dyDescent="0.25">
      <c r="H110" s="116" t="s">
        <v>286</v>
      </c>
    </row>
    <row r="111" spans="8:8" x14ac:dyDescent="0.25">
      <c r="H111" s="116" t="s">
        <v>241</v>
      </c>
    </row>
    <row r="112" spans="8:8" x14ac:dyDescent="0.25">
      <c r="H112" s="116" t="s">
        <v>382</v>
      </c>
    </row>
    <row r="113" spans="8:8" x14ac:dyDescent="0.25">
      <c r="H113" s="116" t="s">
        <v>242</v>
      </c>
    </row>
    <row r="114" spans="8:8" x14ac:dyDescent="0.25">
      <c r="H114" s="116" t="s">
        <v>383</v>
      </c>
    </row>
    <row r="115" spans="8:8" x14ac:dyDescent="0.25">
      <c r="H115" s="116" t="s">
        <v>384</v>
      </c>
    </row>
    <row r="116" spans="8:8" x14ac:dyDescent="0.25">
      <c r="H116" s="116" t="s">
        <v>243</v>
      </c>
    </row>
    <row r="117" spans="8:8" x14ac:dyDescent="0.25">
      <c r="H117" s="116" t="s">
        <v>244</v>
      </c>
    </row>
    <row r="118" spans="8:8" x14ac:dyDescent="0.25">
      <c r="H118" s="116" t="s">
        <v>245</v>
      </c>
    </row>
    <row r="119" spans="8:8" x14ac:dyDescent="0.25">
      <c r="H119" s="116" t="s">
        <v>393</v>
      </c>
    </row>
    <row r="120" spans="8:8" x14ac:dyDescent="0.25">
      <c r="H120" s="116" t="s">
        <v>394</v>
      </c>
    </row>
    <row r="121" spans="8:8" x14ac:dyDescent="0.25">
      <c r="H121" s="116" t="s">
        <v>395</v>
      </c>
    </row>
    <row r="122" spans="8:8" x14ac:dyDescent="0.25">
      <c r="H122" s="116" t="s">
        <v>396</v>
      </c>
    </row>
    <row r="123" spans="8:8" x14ac:dyDescent="0.25">
      <c r="H123" s="116" t="s">
        <v>287</v>
      </c>
    </row>
    <row r="124" spans="8:8" x14ac:dyDescent="0.25">
      <c r="H124" s="116" t="s">
        <v>288</v>
      </c>
    </row>
    <row r="125" spans="8:8" x14ac:dyDescent="0.25">
      <c r="H125" s="116" t="s">
        <v>246</v>
      </c>
    </row>
    <row r="126" spans="8:8" x14ac:dyDescent="0.25">
      <c r="H126" s="116" t="s">
        <v>289</v>
      </c>
    </row>
    <row r="127" spans="8:8" x14ac:dyDescent="0.25">
      <c r="H127" s="116" t="s">
        <v>247</v>
      </c>
    </row>
    <row r="128" spans="8:8" x14ac:dyDescent="0.25">
      <c r="H128" s="116" t="s">
        <v>397</v>
      </c>
    </row>
    <row r="129" spans="8:8" x14ac:dyDescent="0.25">
      <c r="H129" s="116" t="s">
        <v>290</v>
      </c>
    </row>
    <row r="130" spans="8:8" x14ac:dyDescent="0.25">
      <c r="H130" s="116" t="s">
        <v>398</v>
      </c>
    </row>
    <row r="131" spans="8:8" x14ac:dyDescent="0.25">
      <c r="H131" s="116" t="s">
        <v>399</v>
      </c>
    </row>
    <row r="132" spans="8:8" x14ac:dyDescent="0.25">
      <c r="H132" s="116" t="s">
        <v>145</v>
      </c>
    </row>
    <row r="133" spans="8:8" x14ac:dyDescent="0.25">
      <c r="H133" s="116" t="s">
        <v>248</v>
      </c>
    </row>
  </sheetData>
  <sortState ref="H1:H131">
    <sortCondition ref="H1"/>
  </sortState>
  <mergeCells count="4">
    <mergeCell ref="B6:C6"/>
    <mergeCell ref="B24:C24"/>
    <mergeCell ref="B28:C32"/>
    <mergeCell ref="B26:C26"/>
  </mergeCells>
  <dataValidations count="1">
    <dataValidation type="list" allowBlank="1" showInputMessage="1" prompt="Utiliza el Desplegable" sqref="C19">
      <formula1>$H:$H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39997558519241921"/>
    <pageSetUpPr fitToPage="1"/>
  </sheetPr>
  <dimension ref="A1:H200"/>
  <sheetViews>
    <sheetView showGridLines="0" topLeftCell="A239" zoomScale="85" zoomScaleNormal="85" workbookViewId="0">
      <selection activeCell="E17" sqref="E17:E18"/>
    </sheetView>
  </sheetViews>
  <sheetFormatPr baseColWidth="10" defaultRowHeight="15" x14ac:dyDescent="0.25"/>
  <cols>
    <col min="1" max="1" width="8" style="68" customWidth="1"/>
    <col min="2" max="2" width="7.28515625" style="68" bestFit="1" customWidth="1"/>
    <col min="3" max="3" width="31" style="68" bestFit="1" customWidth="1"/>
    <col min="4" max="4" width="11.5703125" style="68" customWidth="1"/>
    <col min="5" max="5" width="19.5703125" style="68" customWidth="1"/>
    <col min="6" max="6" width="11.42578125" style="106"/>
    <col min="7" max="7" width="11.42578125" style="68"/>
    <col min="8" max="8" width="15.42578125" style="68" customWidth="1"/>
    <col min="9" max="16384" width="11.42578125" style="68"/>
  </cols>
  <sheetData>
    <row r="1" spans="1:8" ht="19.5" x14ac:dyDescent="0.3">
      <c r="A1" s="67"/>
      <c r="B1" s="125" t="s">
        <v>34</v>
      </c>
      <c r="C1" s="125"/>
      <c r="D1" s="125"/>
      <c r="E1" s="125"/>
      <c r="F1" s="125"/>
      <c r="G1" s="125"/>
      <c r="H1" s="67"/>
    </row>
    <row r="2" spans="1:8" x14ac:dyDescent="0.25">
      <c r="A2" s="67"/>
      <c r="B2" s="67"/>
      <c r="C2" s="67"/>
      <c r="D2" s="67"/>
      <c r="E2" s="67"/>
      <c r="F2" s="101"/>
      <c r="G2" s="67"/>
      <c r="H2" s="67"/>
    </row>
    <row r="3" spans="1:8" x14ac:dyDescent="0.25">
      <c r="A3" s="67"/>
      <c r="B3" s="126" t="s">
        <v>30</v>
      </c>
      <c r="C3" s="126"/>
      <c r="D3" s="89">
        <f>IFERROR('Datos Solicitud'!C10,"")</f>
        <v>0</v>
      </c>
      <c r="E3" s="90"/>
      <c r="F3" s="102"/>
      <c r="G3" s="90"/>
      <c r="H3" s="67"/>
    </row>
    <row r="4" spans="1:8" x14ac:dyDescent="0.25">
      <c r="A4" s="67"/>
      <c r="B4" s="126" t="s">
        <v>32</v>
      </c>
      <c r="C4" s="126"/>
      <c r="D4" s="91">
        <f>IFERROR('Datos Solicitud'!C11,"")</f>
        <v>0</v>
      </c>
      <c r="E4" s="92"/>
      <c r="F4" s="103"/>
      <c r="G4" s="92"/>
      <c r="H4" s="67"/>
    </row>
    <row r="5" spans="1:8" x14ac:dyDescent="0.25">
      <c r="A5" s="67"/>
      <c r="B5" s="126" t="s">
        <v>28</v>
      </c>
      <c r="C5" s="126"/>
      <c r="D5" s="91">
        <f>IFERROR('Datos Solicitud'!C12,"")</f>
        <v>0</v>
      </c>
      <c r="E5" s="93"/>
      <c r="F5" s="104"/>
      <c r="G5" s="93"/>
      <c r="H5" s="67"/>
    </row>
    <row r="6" spans="1:8" x14ac:dyDescent="0.25">
      <c r="A6" s="67"/>
      <c r="B6" s="126" t="s">
        <v>29</v>
      </c>
      <c r="C6" s="126"/>
      <c r="D6" s="91">
        <f>IFERROR('Datos Solicitud'!C13,"")</f>
        <v>0</v>
      </c>
      <c r="E6" s="93"/>
      <c r="F6" s="104"/>
      <c r="G6" s="93"/>
      <c r="H6" s="67"/>
    </row>
    <row r="7" spans="1:8" x14ac:dyDescent="0.25">
      <c r="A7" s="67"/>
      <c r="B7" s="126" t="s">
        <v>33</v>
      </c>
      <c r="C7" s="126"/>
      <c r="D7" s="91">
        <f>IFERROR('Datos Solicitud'!C14,"")</f>
        <v>0</v>
      </c>
      <c r="E7" s="93"/>
      <c r="F7" s="104"/>
      <c r="G7" s="93"/>
      <c r="H7" s="67"/>
    </row>
    <row r="8" spans="1:8" x14ac:dyDescent="0.25">
      <c r="A8" s="67"/>
      <c r="B8" s="126" t="s">
        <v>31</v>
      </c>
      <c r="C8" s="126"/>
      <c r="D8" s="108">
        <f>IFERROR('Datos Solicitud'!C15,"")</f>
        <v>0</v>
      </c>
      <c r="E8" s="93"/>
      <c r="F8" s="104"/>
      <c r="G8" s="93"/>
      <c r="H8" s="67"/>
    </row>
    <row r="9" spans="1:8" x14ac:dyDescent="0.25">
      <c r="A9" s="67"/>
      <c r="B9" s="67"/>
      <c r="C9" s="67"/>
      <c r="D9" s="67"/>
      <c r="E9" s="67"/>
      <c r="F9" s="101"/>
      <c r="G9" s="67"/>
      <c r="H9" s="67"/>
    </row>
    <row r="10" spans="1:8" x14ac:dyDescent="0.25">
      <c r="A10" s="67"/>
      <c r="B10" s="115"/>
      <c r="C10" s="69"/>
      <c r="D10" s="69"/>
      <c r="E10" s="69"/>
      <c r="F10" s="105"/>
      <c r="G10" s="69"/>
      <c r="H10" s="67"/>
    </row>
    <row r="11" spans="1:8" ht="45" x14ac:dyDescent="0.25">
      <c r="A11" s="67"/>
      <c r="B11" s="111"/>
      <c r="C11" s="112" t="s">
        <v>0</v>
      </c>
      <c r="D11" s="57" t="s">
        <v>26</v>
      </c>
      <c r="E11" s="58" t="s">
        <v>327</v>
      </c>
      <c r="F11" s="70" t="s">
        <v>25</v>
      </c>
      <c r="G11" s="64" t="s">
        <v>2</v>
      </c>
      <c r="H11" s="67"/>
    </row>
    <row r="12" spans="1:8" ht="15.75" x14ac:dyDescent="0.25">
      <c r="A12" s="67"/>
      <c r="B12" s="59"/>
      <c r="C12" s="60" t="s">
        <v>404</v>
      </c>
      <c r="D12" s="61">
        <v>1</v>
      </c>
      <c r="E12" s="110" t="s">
        <v>327</v>
      </c>
      <c r="F12" s="71"/>
      <c r="G12" s="65" t="str">
        <f t="shared" ref="G12:G77" si="0">IF(F12=0,"",F12*D12)</f>
        <v/>
      </c>
      <c r="H12" s="67"/>
    </row>
    <row r="13" spans="1:8" ht="15.75" x14ac:dyDescent="0.25">
      <c r="A13" s="67"/>
      <c r="B13" s="59"/>
      <c r="C13" s="60" t="s">
        <v>367</v>
      </c>
      <c r="D13" s="113">
        <v>24</v>
      </c>
      <c r="E13" s="110"/>
      <c r="F13" s="71"/>
      <c r="G13" s="65" t="str">
        <f t="shared" si="0"/>
        <v/>
      </c>
      <c r="H13" s="67"/>
    </row>
    <row r="14" spans="1:8" ht="15.75" x14ac:dyDescent="0.25">
      <c r="A14" s="67"/>
      <c r="B14" s="59"/>
      <c r="C14" s="60" t="s">
        <v>388</v>
      </c>
      <c r="D14" s="61">
        <v>16</v>
      </c>
      <c r="E14" s="114" t="s">
        <v>353</v>
      </c>
      <c r="F14" s="71"/>
      <c r="G14" s="65" t="str">
        <f t="shared" ref="G14" si="1">IF(F14=0,"",F14*D14)</f>
        <v/>
      </c>
      <c r="H14" s="67"/>
    </row>
    <row r="15" spans="1:8" ht="15.75" x14ac:dyDescent="0.25">
      <c r="A15" s="67"/>
      <c r="B15" s="59"/>
      <c r="C15" s="60" t="s">
        <v>328</v>
      </c>
      <c r="D15" s="61">
        <v>16</v>
      </c>
      <c r="E15" s="110" t="s">
        <v>327</v>
      </c>
      <c r="F15" s="71"/>
      <c r="G15" s="65" t="str">
        <f t="shared" si="0"/>
        <v/>
      </c>
      <c r="H15" s="67"/>
    </row>
    <row r="16" spans="1:8" ht="15.75" x14ac:dyDescent="0.25">
      <c r="A16" s="67"/>
      <c r="B16" s="59"/>
      <c r="C16" s="60" t="s">
        <v>186</v>
      </c>
      <c r="D16" s="61">
        <v>16</v>
      </c>
      <c r="E16" s="110"/>
      <c r="F16" s="71"/>
      <c r="G16" s="65" t="str">
        <f t="shared" si="0"/>
        <v/>
      </c>
      <c r="H16" s="67"/>
    </row>
    <row r="17" spans="1:8" ht="15.75" x14ac:dyDescent="0.25">
      <c r="A17" s="67"/>
      <c r="B17" s="59"/>
      <c r="C17" s="60" t="s">
        <v>187</v>
      </c>
      <c r="D17" s="61">
        <v>16</v>
      </c>
      <c r="E17" s="62" t="s">
        <v>370</v>
      </c>
      <c r="F17" s="71"/>
      <c r="G17" s="65" t="str">
        <f t="shared" si="0"/>
        <v/>
      </c>
      <c r="H17" s="67"/>
    </row>
    <row r="18" spans="1:8" ht="15.75" x14ac:dyDescent="0.25">
      <c r="A18" s="67"/>
      <c r="B18" s="59"/>
      <c r="C18" s="60" t="s">
        <v>188</v>
      </c>
      <c r="D18" s="61">
        <v>16</v>
      </c>
      <c r="E18" s="62" t="s">
        <v>370</v>
      </c>
      <c r="F18" s="71"/>
      <c r="G18" s="65" t="str">
        <f t="shared" si="0"/>
        <v/>
      </c>
      <c r="H18" s="67"/>
    </row>
    <row r="19" spans="1:8" ht="15.75" x14ac:dyDescent="0.25">
      <c r="A19" s="67"/>
      <c r="B19" s="59"/>
      <c r="C19" s="60" t="s">
        <v>189</v>
      </c>
      <c r="D19" s="61">
        <v>16</v>
      </c>
      <c r="E19" s="62"/>
      <c r="F19" s="71"/>
      <c r="G19" s="65" t="str">
        <f t="shared" si="0"/>
        <v/>
      </c>
      <c r="H19" s="67"/>
    </row>
    <row r="20" spans="1:8" ht="15.75" x14ac:dyDescent="0.25">
      <c r="A20" s="67"/>
      <c r="B20" s="59"/>
      <c r="C20" s="60" t="s">
        <v>190</v>
      </c>
      <c r="D20" s="61">
        <v>16</v>
      </c>
      <c r="E20" s="62"/>
      <c r="F20" s="71"/>
      <c r="G20" s="65" t="str">
        <f t="shared" si="0"/>
        <v/>
      </c>
      <c r="H20" s="67"/>
    </row>
    <row r="21" spans="1:8" ht="15.75" x14ac:dyDescent="0.25">
      <c r="A21" s="67"/>
      <c r="B21" s="59"/>
      <c r="C21" s="60" t="s">
        <v>183</v>
      </c>
      <c r="D21" s="113">
        <v>26</v>
      </c>
      <c r="E21" s="62"/>
      <c r="F21" s="71"/>
      <c r="G21" s="65" t="str">
        <f t="shared" si="0"/>
        <v/>
      </c>
      <c r="H21" s="67"/>
    </row>
    <row r="22" spans="1:8" ht="15.75" x14ac:dyDescent="0.25">
      <c r="A22" s="67"/>
      <c r="B22" s="59"/>
      <c r="C22" s="60" t="s">
        <v>251</v>
      </c>
      <c r="D22" s="61">
        <v>27</v>
      </c>
      <c r="E22" s="110" t="s">
        <v>327</v>
      </c>
      <c r="F22" s="71"/>
      <c r="G22" s="65" t="str">
        <f t="shared" si="0"/>
        <v/>
      </c>
      <c r="H22" s="67"/>
    </row>
    <row r="23" spans="1:8" ht="15.75" x14ac:dyDescent="0.25">
      <c r="A23" s="67"/>
      <c r="B23" s="59"/>
      <c r="C23" s="60" t="s">
        <v>72</v>
      </c>
      <c r="D23" s="61">
        <v>27</v>
      </c>
      <c r="E23" s="110" t="s">
        <v>327</v>
      </c>
      <c r="F23" s="71"/>
      <c r="G23" s="65" t="str">
        <f t="shared" si="0"/>
        <v/>
      </c>
      <c r="H23" s="67"/>
    </row>
    <row r="24" spans="1:8" ht="15.75" x14ac:dyDescent="0.25">
      <c r="A24" s="67"/>
      <c r="B24" s="59"/>
      <c r="C24" s="60" t="s">
        <v>73</v>
      </c>
      <c r="D24" s="61">
        <v>27</v>
      </c>
      <c r="E24" s="110" t="s">
        <v>327</v>
      </c>
      <c r="F24" s="71"/>
      <c r="G24" s="65" t="str">
        <f t="shared" si="0"/>
        <v/>
      </c>
      <c r="H24" s="67"/>
    </row>
    <row r="25" spans="1:8" ht="15.75" x14ac:dyDescent="0.25">
      <c r="A25" s="67"/>
      <c r="B25" s="59"/>
      <c r="C25" s="60" t="s">
        <v>74</v>
      </c>
      <c r="D25" s="61">
        <v>27</v>
      </c>
      <c r="E25" s="110" t="s">
        <v>327</v>
      </c>
      <c r="F25" s="71"/>
      <c r="G25" s="65" t="str">
        <f t="shared" si="0"/>
        <v/>
      </c>
      <c r="H25" s="67"/>
    </row>
    <row r="26" spans="1:8" ht="15.75" x14ac:dyDescent="0.25">
      <c r="A26" s="67"/>
      <c r="B26" s="59"/>
      <c r="C26" s="60" t="s">
        <v>75</v>
      </c>
      <c r="D26" s="61">
        <v>27</v>
      </c>
      <c r="E26" s="110" t="s">
        <v>327</v>
      </c>
      <c r="F26" s="71"/>
      <c r="G26" s="65" t="str">
        <f t="shared" si="0"/>
        <v/>
      </c>
      <c r="H26" s="67"/>
    </row>
    <row r="27" spans="1:8" ht="15.75" x14ac:dyDescent="0.25">
      <c r="A27" s="67"/>
      <c r="B27" s="59"/>
      <c r="C27" s="60" t="s">
        <v>342</v>
      </c>
      <c r="D27" s="61">
        <v>27</v>
      </c>
      <c r="E27" s="110" t="s">
        <v>327</v>
      </c>
      <c r="F27" s="71"/>
      <c r="G27" s="65" t="str">
        <f t="shared" si="0"/>
        <v/>
      </c>
      <c r="H27" s="67"/>
    </row>
    <row r="28" spans="1:8" ht="15.75" x14ac:dyDescent="0.25">
      <c r="A28" s="67"/>
      <c r="B28" s="59"/>
      <c r="C28" s="60" t="s">
        <v>252</v>
      </c>
      <c r="D28" s="61">
        <v>27</v>
      </c>
      <c r="E28" s="110" t="s">
        <v>327</v>
      </c>
      <c r="F28" s="71"/>
      <c r="G28" s="65" t="str">
        <f t="shared" si="0"/>
        <v/>
      </c>
      <c r="H28" s="67"/>
    </row>
    <row r="29" spans="1:8" ht="15.75" x14ac:dyDescent="0.25">
      <c r="A29" s="67"/>
      <c r="B29" s="59"/>
      <c r="C29" s="60" t="s">
        <v>195</v>
      </c>
      <c r="D29" s="61">
        <v>27</v>
      </c>
      <c r="E29" s="110" t="s">
        <v>327</v>
      </c>
      <c r="F29" s="71"/>
      <c r="G29" s="65" t="str">
        <f t="shared" si="0"/>
        <v/>
      </c>
      <c r="H29" s="67"/>
    </row>
    <row r="30" spans="1:8" ht="15.75" x14ac:dyDescent="0.25">
      <c r="A30" s="67"/>
      <c r="B30" s="59"/>
      <c r="C30" s="60" t="s">
        <v>76</v>
      </c>
      <c r="D30" s="61">
        <v>27</v>
      </c>
      <c r="E30" s="110" t="s">
        <v>327</v>
      </c>
      <c r="F30" s="71"/>
      <c r="G30" s="65" t="str">
        <f t="shared" si="0"/>
        <v/>
      </c>
      <c r="H30" s="67"/>
    </row>
    <row r="31" spans="1:8" ht="15.75" x14ac:dyDescent="0.25">
      <c r="A31" s="67"/>
      <c r="B31" s="59"/>
      <c r="C31" s="60" t="s">
        <v>341</v>
      </c>
      <c r="D31" s="61">
        <v>27</v>
      </c>
      <c r="E31" s="110" t="s">
        <v>327</v>
      </c>
      <c r="F31" s="71"/>
      <c r="G31" s="65" t="str">
        <f t="shared" si="0"/>
        <v/>
      </c>
      <c r="H31" s="67"/>
    </row>
    <row r="32" spans="1:8" ht="15.75" x14ac:dyDescent="0.25">
      <c r="A32" s="67"/>
      <c r="B32" s="59"/>
      <c r="C32" s="60" t="s">
        <v>77</v>
      </c>
      <c r="D32" s="61">
        <v>27</v>
      </c>
      <c r="E32" s="110" t="s">
        <v>327</v>
      </c>
      <c r="F32" s="71"/>
      <c r="G32" s="65" t="str">
        <f t="shared" si="0"/>
        <v/>
      </c>
      <c r="H32" s="67"/>
    </row>
    <row r="33" spans="1:8" ht="15.75" x14ac:dyDescent="0.25">
      <c r="A33" s="67"/>
      <c r="B33" s="59"/>
      <c r="C33" s="60" t="s">
        <v>372</v>
      </c>
      <c r="D33" s="61">
        <v>27</v>
      </c>
      <c r="E33" s="110" t="s">
        <v>327</v>
      </c>
      <c r="F33" s="71"/>
      <c r="G33" s="65" t="str">
        <f t="shared" si="0"/>
        <v/>
      </c>
      <c r="H33" s="67"/>
    </row>
    <row r="34" spans="1:8" ht="15.75" x14ac:dyDescent="0.25">
      <c r="A34" s="67"/>
      <c r="B34" s="59"/>
      <c r="C34" s="60" t="s">
        <v>5</v>
      </c>
      <c r="D34" s="113">
        <v>0.35</v>
      </c>
      <c r="E34" s="110"/>
      <c r="F34" s="71"/>
      <c r="G34" s="65" t="str">
        <f t="shared" si="0"/>
        <v/>
      </c>
      <c r="H34" s="67"/>
    </row>
    <row r="35" spans="1:8" ht="15.75" x14ac:dyDescent="0.25">
      <c r="A35" s="67"/>
      <c r="B35" s="59"/>
      <c r="C35" s="60" t="s">
        <v>70</v>
      </c>
      <c r="D35" s="61">
        <v>2</v>
      </c>
      <c r="E35" s="110"/>
      <c r="F35" s="71"/>
      <c r="G35" s="65" t="str">
        <f t="shared" si="0"/>
        <v/>
      </c>
      <c r="H35" s="67"/>
    </row>
    <row r="36" spans="1:8" ht="15.75" x14ac:dyDescent="0.25">
      <c r="A36" s="67"/>
      <c r="B36" s="59"/>
      <c r="C36" s="60" t="s">
        <v>184</v>
      </c>
      <c r="D36" s="113">
        <v>1.5</v>
      </c>
      <c r="E36" s="62"/>
      <c r="F36" s="71"/>
      <c r="G36" s="65" t="str">
        <f t="shared" si="0"/>
        <v/>
      </c>
      <c r="H36" s="67"/>
    </row>
    <row r="37" spans="1:8" ht="15.75" x14ac:dyDescent="0.25">
      <c r="A37" s="67"/>
      <c r="B37" s="59"/>
      <c r="C37" s="60" t="s">
        <v>312</v>
      </c>
      <c r="D37" s="61">
        <v>5</v>
      </c>
      <c r="E37" s="62"/>
      <c r="F37" s="71"/>
      <c r="G37" s="65" t="str">
        <f t="shared" si="0"/>
        <v/>
      </c>
      <c r="H37" s="67"/>
    </row>
    <row r="38" spans="1:8" ht="15.75" x14ac:dyDescent="0.25">
      <c r="A38" s="67"/>
      <c r="B38" s="59"/>
      <c r="C38" s="60" t="s">
        <v>9</v>
      </c>
      <c r="D38" s="61">
        <v>2</v>
      </c>
      <c r="E38" s="62"/>
      <c r="F38" s="71"/>
      <c r="G38" s="65" t="str">
        <f t="shared" si="0"/>
        <v/>
      </c>
      <c r="H38" s="67"/>
    </row>
    <row r="39" spans="1:8" ht="15.75" x14ac:dyDescent="0.25">
      <c r="A39" s="67"/>
      <c r="B39" s="59"/>
      <c r="C39" s="60" t="s">
        <v>8</v>
      </c>
      <c r="D39" s="113">
        <v>0.45</v>
      </c>
      <c r="E39" s="110"/>
      <c r="F39" s="71"/>
      <c r="G39" s="65" t="str">
        <f t="shared" si="0"/>
        <v/>
      </c>
      <c r="H39" s="67"/>
    </row>
    <row r="40" spans="1:8" ht="15.75" x14ac:dyDescent="0.25">
      <c r="A40" s="67"/>
      <c r="B40" s="59"/>
      <c r="C40" s="60" t="s">
        <v>7</v>
      </c>
      <c r="D40" s="113">
        <v>0.4</v>
      </c>
      <c r="E40" s="62"/>
      <c r="F40" s="71"/>
      <c r="G40" s="65" t="str">
        <f t="shared" si="0"/>
        <v/>
      </c>
      <c r="H40" s="67"/>
    </row>
    <row r="41" spans="1:8" ht="15.75" x14ac:dyDescent="0.25">
      <c r="A41" s="67"/>
      <c r="B41" s="59"/>
      <c r="C41" s="60" t="s">
        <v>253</v>
      </c>
      <c r="D41" s="113">
        <v>6.5</v>
      </c>
      <c r="E41" s="110" t="s">
        <v>327</v>
      </c>
      <c r="F41" s="71"/>
      <c r="G41" s="65" t="str">
        <f t="shared" si="0"/>
        <v/>
      </c>
      <c r="H41" s="67"/>
    </row>
    <row r="42" spans="1:8" ht="15.75" x14ac:dyDescent="0.25">
      <c r="A42" s="67"/>
      <c r="B42" s="59"/>
      <c r="C42" s="60" t="s">
        <v>311</v>
      </c>
      <c r="D42" s="61">
        <v>3</v>
      </c>
      <c r="E42" s="62"/>
      <c r="F42" s="71"/>
      <c r="G42" s="65" t="str">
        <f t="shared" si="0"/>
        <v/>
      </c>
      <c r="H42" s="67"/>
    </row>
    <row r="43" spans="1:8" ht="15.75" x14ac:dyDescent="0.25">
      <c r="A43" s="67"/>
      <c r="B43" s="59"/>
      <c r="C43" s="60" t="s">
        <v>23</v>
      </c>
      <c r="D43" s="61">
        <v>4</v>
      </c>
      <c r="E43" s="110"/>
      <c r="F43" s="71"/>
      <c r="G43" s="65" t="str">
        <f t="shared" si="0"/>
        <v/>
      </c>
      <c r="H43" s="67"/>
    </row>
    <row r="44" spans="1:8" ht="15.75" x14ac:dyDescent="0.25">
      <c r="A44" s="67"/>
      <c r="B44" s="59"/>
      <c r="C44" s="60" t="s">
        <v>369</v>
      </c>
      <c r="D44" s="61">
        <v>13</v>
      </c>
      <c r="E44" s="110" t="s">
        <v>327</v>
      </c>
      <c r="F44" s="71"/>
      <c r="G44" s="65" t="str">
        <f t="shared" si="0"/>
        <v/>
      </c>
      <c r="H44" s="67"/>
    </row>
    <row r="45" spans="1:8" ht="15.75" x14ac:dyDescent="0.25">
      <c r="A45" s="67"/>
      <c r="B45" s="59"/>
      <c r="C45" s="60" t="s">
        <v>78</v>
      </c>
      <c r="D45" s="61">
        <v>5</v>
      </c>
      <c r="E45" s="62"/>
      <c r="F45" s="71"/>
      <c r="G45" s="65" t="str">
        <f t="shared" si="0"/>
        <v/>
      </c>
      <c r="H45" s="67"/>
    </row>
    <row r="46" spans="1:8" ht="15.75" x14ac:dyDescent="0.25">
      <c r="A46" s="67"/>
      <c r="B46" s="59"/>
      <c r="C46" s="60" t="s">
        <v>301</v>
      </c>
      <c r="D46" s="61">
        <v>5</v>
      </c>
      <c r="E46" s="110" t="s">
        <v>327</v>
      </c>
      <c r="F46" s="71"/>
      <c r="G46" s="65" t="str">
        <f t="shared" si="0"/>
        <v/>
      </c>
      <c r="H46" s="67"/>
    </row>
    <row r="47" spans="1:8" ht="15.75" x14ac:dyDescent="0.25">
      <c r="A47" s="67"/>
      <c r="B47" s="59"/>
      <c r="C47" s="60" t="s">
        <v>321</v>
      </c>
      <c r="D47" s="61">
        <v>5</v>
      </c>
      <c r="E47" s="110" t="s">
        <v>327</v>
      </c>
      <c r="F47" s="71"/>
      <c r="G47" s="65" t="str">
        <f t="shared" si="0"/>
        <v/>
      </c>
      <c r="H47" s="67"/>
    </row>
    <row r="48" spans="1:8" ht="15.75" x14ac:dyDescent="0.25">
      <c r="A48" s="67"/>
      <c r="B48" s="59"/>
      <c r="C48" s="60" t="s">
        <v>79</v>
      </c>
      <c r="D48" s="61">
        <v>5</v>
      </c>
      <c r="E48" s="110" t="s">
        <v>327</v>
      </c>
      <c r="F48" s="71"/>
      <c r="G48" s="65" t="str">
        <f t="shared" si="0"/>
        <v/>
      </c>
      <c r="H48" s="67"/>
    </row>
    <row r="49" spans="1:8" ht="17.25" customHeight="1" x14ac:dyDescent="0.25">
      <c r="A49" s="67"/>
      <c r="B49" s="59"/>
      <c r="C49" s="60" t="s">
        <v>322</v>
      </c>
      <c r="D49" s="61">
        <v>5</v>
      </c>
      <c r="E49" s="62" t="s">
        <v>370</v>
      </c>
      <c r="F49" s="71"/>
      <c r="G49" s="65" t="str">
        <f t="shared" si="0"/>
        <v/>
      </c>
      <c r="H49" s="67"/>
    </row>
    <row r="50" spans="1:8" ht="15.75" x14ac:dyDescent="0.25">
      <c r="A50" s="67"/>
      <c r="B50" s="59"/>
      <c r="C50" s="60" t="s">
        <v>80</v>
      </c>
      <c r="D50" s="61">
        <v>5</v>
      </c>
      <c r="E50" s="62" t="s">
        <v>370</v>
      </c>
      <c r="F50" s="71"/>
      <c r="G50" s="65" t="str">
        <f t="shared" si="0"/>
        <v/>
      </c>
      <c r="H50" s="67"/>
    </row>
    <row r="51" spans="1:8" ht="15.75" x14ac:dyDescent="0.25">
      <c r="A51" s="67"/>
      <c r="B51" s="59"/>
      <c r="C51" s="60" t="s">
        <v>81</v>
      </c>
      <c r="D51" s="61">
        <v>5</v>
      </c>
      <c r="E51" s="62"/>
      <c r="F51" s="71"/>
      <c r="G51" s="65" t="str">
        <f t="shared" si="0"/>
        <v/>
      </c>
      <c r="H51" s="67"/>
    </row>
    <row r="52" spans="1:8" ht="15.75" x14ac:dyDescent="0.25">
      <c r="A52" s="67"/>
      <c r="B52" s="59"/>
      <c r="C52" s="60" t="s">
        <v>82</v>
      </c>
      <c r="D52" s="61">
        <v>5</v>
      </c>
      <c r="E52" s="110" t="s">
        <v>327</v>
      </c>
      <c r="F52" s="71"/>
      <c r="G52" s="65" t="str">
        <f t="shared" si="0"/>
        <v/>
      </c>
      <c r="H52" s="67"/>
    </row>
    <row r="53" spans="1:8" ht="15.75" x14ac:dyDescent="0.25">
      <c r="A53" s="67"/>
      <c r="B53" s="59"/>
      <c r="C53" s="60" t="s">
        <v>83</v>
      </c>
      <c r="D53" s="61">
        <v>5</v>
      </c>
      <c r="E53" s="62" t="s">
        <v>370</v>
      </c>
      <c r="F53" s="71"/>
      <c r="G53" s="65" t="str">
        <f t="shared" si="0"/>
        <v/>
      </c>
      <c r="H53" s="67"/>
    </row>
    <row r="54" spans="1:8" ht="15.75" x14ac:dyDescent="0.25">
      <c r="A54" s="67"/>
      <c r="B54" s="59"/>
      <c r="C54" s="60" t="s">
        <v>84</v>
      </c>
      <c r="D54" s="61">
        <v>5</v>
      </c>
      <c r="E54" s="62"/>
      <c r="F54" s="71"/>
      <c r="G54" s="65" t="str">
        <f t="shared" si="0"/>
        <v/>
      </c>
      <c r="H54" s="67"/>
    </row>
    <row r="55" spans="1:8" ht="15.75" x14ac:dyDescent="0.25">
      <c r="A55" s="67"/>
      <c r="B55" s="59"/>
      <c r="C55" s="60" t="s">
        <v>173</v>
      </c>
      <c r="D55" s="61">
        <v>5</v>
      </c>
      <c r="E55" s="62" t="s">
        <v>370</v>
      </c>
      <c r="F55" s="71"/>
      <c r="G55" s="65" t="str">
        <f t="shared" si="0"/>
        <v/>
      </c>
      <c r="H55" s="67"/>
    </row>
    <row r="56" spans="1:8" ht="15.75" x14ac:dyDescent="0.25">
      <c r="A56" s="67"/>
      <c r="B56" s="59"/>
      <c r="C56" s="60" t="s">
        <v>174</v>
      </c>
      <c r="D56" s="61">
        <v>5</v>
      </c>
      <c r="E56" s="62" t="s">
        <v>370</v>
      </c>
      <c r="F56" s="71"/>
      <c r="G56" s="65" t="str">
        <f t="shared" si="0"/>
        <v/>
      </c>
      <c r="H56" s="67"/>
    </row>
    <row r="57" spans="1:8" ht="15.75" x14ac:dyDescent="0.25">
      <c r="A57" s="67"/>
      <c r="B57" s="59"/>
      <c r="C57" s="60" t="s">
        <v>175</v>
      </c>
      <c r="D57" s="61">
        <v>5</v>
      </c>
      <c r="E57" s="62" t="s">
        <v>370</v>
      </c>
      <c r="F57" s="71"/>
      <c r="G57" s="65" t="str">
        <f t="shared" si="0"/>
        <v/>
      </c>
      <c r="H57" s="67"/>
    </row>
    <row r="58" spans="1:8" ht="15.75" x14ac:dyDescent="0.25">
      <c r="A58" s="67"/>
      <c r="B58" s="59"/>
      <c r="C58" s="60" t="s">
        <v>176</v>
      </c>
      <c r="D58" s="61">
        <v>5</v>
      </c>
      <c r="E58" s="62" t="s">
        <v>370</v>
      </c>
      <c r="F58" s="71"/>
      <c r="G58" s="65" t="str">
        <f t="shared" si="0"/>
        <v/>
      </c>
      <c r="H58" s="67"/>
    </row>
    <row r="59" spans="1:8" ht="15.75" x14ac:dyDescent="0.25">
      <c r="A59" s="67"/>
      <c r="B59" s="59"/>
      <c r="C59" s="60" t="s">
        <v>177</v>
      </c>
      <c r="D59" s="61">
        <v>5</v>
      </c>
      <c r="E59" s="62" t="s">
        <v>370</v>
      </c>
      <c r="F59" s="71"/>
      <c r="G59" s="65" t="str">
        <f t="shared" si="0"/>
        <v/>
      </c>
      <c r="H59" s="67"/>
    </row>
    <row r="60" spans="1:8" ht="15.75" x14ac:dyDescent="0.25">
      <c r="A60" s="67"/>
      <c r="B60" s="59"/>
      <c r="C60" s="60" t="s">
        <v>164</v>
      </c>
      <c r="D60" s="61">
        <v>5</v>
      </c>
      <c r="E60" s="62"/>
      <c r="F60" s="71"/>
      <c r="G60" s="65" t="str">
        <f t="shared" si="0"/>
        <v/>
      </c>
      <c r="H60" s="67"/>
    </row>
    <row r="61" spans="1:8" ht="15.75" x14ac:dyDescent="0.25">
      <c r="A61" s="67"/>
      <c r="B61" s="59"/>
      <c r="C61" s="60" t="s">
        <v>165</v>
      </c>
      <c r="D61" s="61">
        <v>5</v>
      </c>
      <c r="E61" s="110" t="s">
        <v>327</v>
      </c>
      <c r="F61" s="71"/>
      <c r="G61" s="65" t="str">
        <f t="shared" si="0"/>
        <v/>
      </c>
      <c r="H61" s="67"/>
    </row>
    <row r="62" spans="1:8" ht="15.75" x14ac:dyDescent="0.25">
      <c r="A62" s="67"/>
      <c r="B62" s="59"/>
      <c r="C62" s="60" t="s">
        <v>166</v>
      </c>
      <c r="D62" s="61">
        <v>5</v>
      </c>
      <c r="E62" s="110" t="s">
        <v>327</v>
      </c>
      <c r="F62" s="71"/>
      <c r="G62" s="65" t="str">
        <f t="shared" si="0"/>
        <v/>
      </c>
      <c r="H62" s="67"/>
    </row>
    <row r="63" spans="1:8" ht="15.75" x14ac:dyDescent="0.25">
      <c r="A63" s="67"/>
      <c r="B63" s="59"/>
      <c r="C63" s="60" t="s">
        <v>167</v>
      </c>
      <c r="D63" s="61">
        <v>5</v>
      </c>
      <c r="E63" s="110" t="s">
        <v>327</v>
      </c>
      <c r="F63" s="71"/>
      <c r="G63" s="65" t="str">
        <f t="shared" si="0"/>
        <v/>
      </c>
      <c r="H63" s="67"/>
    </row>
    <row r="64" spans="1:8" ht="18.75" customHeight="1" x14ac:dyDescent="0.25">
      <c r="A64" s="67"/>
      <c r="B64" s="59"/>
      <c r="C64" s="60" t="s">
        <v>168</v>
      </c>
      <c r="D64" s="61">
        <v>5</v>
      </c>
      <c r="E64" s="62"/>
      <c r="F64" s="71"/>
      <c r="G64" s="65" t="str">
        <f t="shared" si="0"/>
        <v/>
      </c>
      <c r="H64" s="67"/>
    </row>
    <row r="65" spans="1:8" ht="15.75" x14ac:dyDescent="0.25">
      <c r="A65" s="67"/>
      <c r="B65" s="59"/>
      <c r="C65" s="60" t="s">
        <v>254</v>
      </c>
      <c r="D65" s="61">
        <v>5</v>
      </c>
      <c r="E65" s="62" t="s">
        <v>370</v>
      </c>
      <c r="F65" s="71"/>
      <c r="G65" s="65" t="str">
        <f t="shared" si="0"/>
        <v/>
      </c>
      <c r="H65" s="67"/>
    </row>
    <row r="66" spans="1:8" ht="15.75" x14ac:dyDescent="0.25">
      <c r="A66" s="67"/>
      <c r="B66" s="59"/>
      <c r="C66" s="60" t="s">
        <v>169</v>
      </c>
      <c r="D66" s="61">
        <v>5</v>
      </c>
      <c r="E66" s="110" t="s">
        <v>327</v>
      </c>
      <c r="F66" s="71"/>
      <c r="G66" s="65" t="str">
        <f t="shared" si="0"/>
        <v/>
      </c>
      <c r="H66" s="67"/>
    </row>
    <row r="67" spans="1:8" ht="15.75" x14ac:dyDescent="0.25">
      <c r="A67" s="67"/>
      <c r="B67" s="59"/>
      <c r="C67" s="60" t="s">
        <v>170</v>
      </c>
      <c r="D67" s="61">
        <v>5</v>
      </c>
      <c r="E67" s="62"/>
      <c r="F67" s="71"/>
      <c r="G67" s="65" t="str">
        <f t="shared" si="0"/>
        <v/>
      </c>
      <c r="H67" s="67"/>
    </row>
    <row r="68" spans="1:8" ht="15.75" x14ac:dyDescent="0.25">
      <c r="A68" s="67"/>
      <c r="B68" s="59"/>
      <c r="C68" s="60" t="s">
        <v>171</v>
      </c>
      <c r="D68" s="61">
        <v>5</v>
      </c>
      <c r="E68" s="110"/>
      <c r="F68" s="71"/>
      <c r="G68" s="65" t="str">
        <f t="shared" si="0"/>
        <v/>
      </c>
      <c r="H68" s="67"/>
    </row>
    <row r="69" spans="1:8" ht="15.75" x14ac:dyDescent="0.25">
      <c r="A69" s="67"/>
      <c r="B69" s="59"/>
      <c r="C69" s="60" t="s">
        <v>172</v>
      </c>
      <c r="D69" s="61">
        <v>5</v>
      </c>
      <c r="E69" s="62"/>
      <c r="F69" s="71"/>
      <c r="G69" s="65" t="str">
        <f t="shared" si="0"/>
        <v/>
      </c>
      <c r="H69" s="67"/>
    </row>
    <row r="70" spans="1:8" ht="15.75" x14ac:dyDescent="0.25">
      <c r="A70" s="67"/>
      <c r="B70" s="59"/>
      <c r="C70" s="60" t="s">
        <v>255</v>
      </c>
      <c r="D70" s="113">
        <v>4</v>
      </c>
      <c r="E70" s="110" t="s">
        <v>327</v>
      </c>
      <c r="F70" s="71"/>
      <c r="G70" s="65" t="str">
        <f t="shared" si="0"/>
        <v/>
      </c>
      <c r="H70" s="67"/>
    </row>
    <row r="71" spans="1:8" ht="15.75" x14ac:dyDescent="0.25">
      <c r="A71" s="67"/>
      <c r="B71" s="59"/>
      <c r="C71" s="60" t="s">
        <v>85</v>
      </c>
      <c r="D71" s="113">
        <v>4</v>
      </c>
      <c r="E71" s="110"/>
      <c r="F71" s="71"/>
      <c r="G71" s="65" t="str">
        <f t="shared" si="0"/>
        <v/>
      </c>
      <c r="H71" s="67"/>
    </row>
    <row r="72" spans="1:8" ht="15.75" x14ac:dyDescent="0.25">
      <c r="A72" s="67"/>
      <c r="B72" s="59"/>
      <c r="C72" s="60" t="s">
        <v>86</v>
      </c>
      <c r="D72" s="113">
        <v>4</v>
      </c>
      <c r="E72" s="110"/>
      <c r="F72" s="71"/>
      <c r="G72" s="65" t="str">
        <f t="shared" si="0"/>
        <v/>
      </c>
      <c r="H72" s="67"/>
    </row>
    <row r="73" spans="1:8" ht="15.75" x14ac:dyDescent="0.25">
      <c r="A73" s="67"/>
      <c r="B73" s="59"/>
      <c r="C73" s="60" t="s">
        <v>87</v>
      </c>
      <c r="D73" s="113">
        <v>4</v>
      </c>
      <c r="E73" s="110"/>
      <c r="F73" s="71"/>
      <c r="G73" s="65" t="str">
        <f t="shared" si="0"/>
        <v/>
      </c>
      <c r="H73" s="67"/>
    </row>
    <row r="74" spans="1:8" ht="19.5" customHeight="1" x14ac:dyDescent="0.25">
      <c r="A74" s="67"/>
      <c r="B74" s="59"/>
      <c r="C74" s="60" t="s">
        <v>88</v>
      </c>
      <c r="D74" s="113">
        <v>4</v>
      </c>
      <c r="E74" s="110" t="s">
        <v>327</v>
      </c>
      <c r="F74" s="71"/>
      <c r="G74" s="65" t="str">
        <f t="shared" si="0"/>
        <v/>
      </c>
      <c r="H74" s="67"/>
    </row>
    <row r="75" spans="1:8" ht="15.75" x14ac:dyDescent="0.25">
      <c r="A75" s="67"/>
      <c r="B75" s="59"/>
      <c r="C75" s="60" t="s">
        <v>89</v>
      </c>
      <c r="D75" s="113">
        <v>4</v>
      </c>
      <c r="E75" s="62" t="s">
        <v>370</v>
      </c>
      <c r="F75" s="71"/>
      <c r="G75" s="65" t="str">
        <f t="shared" si="0"/>
        <v/>
      </c>
      <c r="H75" s="67"/>
    </row>
    <row r="76" spans="1:8" ht="15.75" x14ac:dyDescent="0.25">
      <c r="A76" s="67"/>
      <c r="B76" s="59"/>
      <c r="C76" s="60" t="s">
        <v>90</v>
      </c>
      <c r="D76" s="61">
        <v>5</v>
      </c>
      <c r="E76" s="62"/>
      <c r="F76" s="71"/>
      <c r="G76" s="65" t="str">
        <f t="shared" si="0"/>
        <v/>
      </c>
      <c r="H76" s="67"/>
    </row>
    <row r="77" spans="1:8" ht="15.75" x14ac:dyDescent="0.25">
      <c r="A77" s="67"/>
      <c r="B77" s="59"/>
      <c r="C77" s="60" t="s">
        <v>340</v>
      </c>
      <c r="D77" s="61">
        <v>5</v>
      </c>
      <c r="E77" s="110" t="s">
        <v>327</v>
      </c>
      <c r="F77" s="71"/>
      <c r="G77" s="65" t="str">
        <f t="shared" si="0"/>
        <v/>
      </c>
      <c r="H77" s="67"/>
    </row>
    <row r="78" spans="1:8" ht="15.75" x14ac:dyDescent="0.25">
      <c r="A78" s="67"/>
      <c r="B78" s="59"/>
      <c r="C78" s="60" t="s">
        <v>339</v>
      </c>
      <c r="D78" s="61">
        <v>5</v>
      </c>
      <c r="E78" s="110" t="s">
        <v>327</v>
      </c>
      <c r="F78" s="71"/>
      <c r="G78" s="65" t="str">
        <f t="shared" ref="G78:G146" si="2">IF(F78=0,"",F78*D78)</f>
        <v/>
      </c>
      <c r="H78" s="67"/>
    </row>
    <row r="79" spans="1:8" ht="15.75" x14ac:dyDescent="0.25">
      <c r="A79" s="67"/>
      <c r="B79" s="59"/>
      <c r="C79" s="60" t="s">
        <v>91</v>
      </c>
      <c r="D79" s="61">
        <v>5</v>
      </c>
      <c r="E79" s="110" t="s">
        <v>327</v>
      </c>
      <c r="F79" s="71"/>
      <c r="G79" s="65" t="str">
        <f t="shared" si="2"/>
        <v/>
      </c>
      <c r="H79" s="67"/>
    </row>
    <row r="80" spans="1:8" ht="15.75" x14ac:dyDescent="0.25">
      <c r="A80" s="67"/>
      <c r="B80" s="59"/>
      <c r="C80" s="60" t="s">
        <v>92</v>
      </c>
      <c r="D80" s="61">
        <v>5</v>
      </c>
      <c r="E80" s="62" t="s">
        <v>370</v>
      </c>
      <c r="F80" s="71"/>
      <c r="G80" s="65" t="str">
        <f t="shared" si="2"/>
        <v/>
      </c>
      <c r="H80" s="67"/>
    </row>
    <row r="81" spans="1:8" ht="15.75" x14ac:dyDescent="0.25">
      <c r="A81" s="67"/>
      <c r="B81" s="59"/>
      <c r="C81" s="60" t="s">
        <v>93</v>
      </c>
      <c r="D81" s="61">
        <v>5</v>
      </c>
      <c r="E81" s="62"/>
      <c r="F81" s="71"/>
      <c r="G81" s="65" t="str">
        <f t="shared" si="2"/>
        <v/>
      </c>
      <c r="H81" s="67"/>
    </row>
    <row r="82" spans="1:8" ht="15.75" x14ac:dyDescent="0.25">
      <c r="A82" s="67"/>
      <c r="B82" s="59"/>
      <c r="C82" s="60" t="s">
        <v>94</v>
      </c>
      <c r="D82" s="61">
        <v>5</v>
      </c>
      <c r="E82" s="62"/>
      <c r="F82" s="71"/>
      <c r="G82" s="65" t="str">
        <f t="shared" si="2"/>
        <v/>
      </c>
      <c r="H82" s="67"/>
    </row>
    <row r="83" spans="1:8" ht="15.75" x14ac:dyDescent="0.25">
      <c r="A83" s="67"/>
      <c r="B83" s="59"/>
      <c r="C83" s="60" t="s">
        <v>95</v>
      </c>
      <c r="D83" s="61">
        <v>5</v>
      </c>
      <c r="E83" s="62"/>
      <c r="F83" s="71"/>
      <c r="G83" s="65" t="str">
        <f t="shared" si="2"/>
        <v/>
      </c>
      <c r="H83" s="67"/>
    </row>
    <row r="84" spans="1:8" ht="15.75" x14ac:dyDescent="0.25">
      <c r="A84" s="67"/>
      <c r="B84" s="59"/>
      <c r="C84" s="60" t="s">
        <v>96</v>
      </c>
      <c r="D84" s="61">
        <v>5</v>
      </c>
      <c r="E84" s="62"/>
      <c r="F84" s="71"/>
      <c r="G84" s="65" t="str">
        <f t="shared" si="2"/>
        <v/>
      </c>
      <c r="H84" s="67"/>
    </row>
    <row r="85" spans="1:8" ht="15.75" x14ac:dyDescent="0.25">
      <c r="A85" s="67"/>
      <c r="B85" s="59"/>
      <c r="C85" s="60" t="s">
        <v>97</v>
      </c>
      <c r="D85" s="61">
        <v>5</v>
      </c>
      <c r="E85" s="110" t="s">
        <v>327</v>
      </c>
      <c r="F85" s="71"/>
      <c r="G85" s="65" t="str">
        <f t="shared" si="2"/>
        <v/>
      </c>
      <c r="H85" s="67"/>
    </row>
    <row r="86" spans="1:8" ht="15.75" x14ac:dyDescent="0.25">
      <c r="A86" s="67"/>
      <c r="B86" s="59"/>
      <c r="C86" s="60" t="s">
        <v>98</v>
      </c>
      <c r="D86" s="61">
        <v>5</v>
      </c>
      <c r="E86" s="110" t="s">
        <v>327</v>
      </c>
      <c r="F86" s="71"/>
      <c r="G86" s="65" t="str">
        <f t="shared" si="2"/>
        <v/>
      </c>
      <c r="H86" s="67"/>
    </row>
    <row r="87" spans="1:8" ht="15.75" x14ac:dyDescent="0.25">
      <c r="A87" s="67"/>
      <c r="B87" s="59"/>
      <c r="C87" s="60" t="s">
        <v>338</v>
      </c>
      <c r="D87" s="61">
        <v>5</v>
      </c>
      <c r="E87" s="110" t="s">
        <v>327</v>
      </c>
      <c r="F87" s="71"/>
      <c r="G87" s="65" t="str">
        <f t="shared" si="2"/>
        <v/>
      </c>
      <c r="H87" s="67"/>
    </row>
    <row r="88" spans="1:8" ht="15.75" x14ac:dyDescent="0.25">
      <c r="A88" s="67"/>
      <c r="B88" s="59"/>
      <c r="C88" s="60" t="s">
        <v>337</v>
      </c>
      <c r="D88" s="61">
        <v>5</v>
      </c>
      <c r="E88" s="110" t="s">
        <v>327</v>
      </c>
      <c r="F88" s="71"/>
      <c r="G88" s="65" t="str">
        <f t="shared" si="2"/>
        <v/>
      </c>
      <c r="H88" s="67"/>
    </row>
    <row r="89" spans="1:8" ht="15.75" x14ac:dyDescent="0.25">
      <c r="A89" s="67"/>
      <c r="B89" s="59"/>
      <c r="C89" s="60" t="s">
        <v>99</v>
      </c>
      <c r="D89" s="61">
        <v>5</v>
      </c>
      <c r="E89" s="110" t="s">
        <v>327</v>
      </c>
      <c r="F89" s="71"/>
      <c r="G89" s="65" t="str">
        <f t="shared" si="2"/>
        <v/>
      </c>
      <c r="H89" s="67"/>
    </row>
    <row r="90" spans="1:8" ht="15.75" x14ac:dyDescent="0.25">
      <c r="A90" s="67"/>
      <c r="B90" s="59"/>
      <c r="C90" s="60" t="s">
        <v>100</v>
      </c>
      <c r="D90" s="61">
        <v>5</v>
      </c>
      <c r="E90" s="110" t="s">
        <v>327</v>
      </c>
      <c r="F90" s="71"/>
      <c r="G90" s="65" t="str">
        <f t="shared" si="2"/>
        <v/>
      </c>
      <c r="H90" s="67"/>
    </row>
    <row r="91" spans="1:8" ht="15.75" x14ac:dyDescent="0.25">
      <c r="A91" s="67"/>
      <c r="B91" s="59"/>
      <c r="C91" s="60" t="s">
        <v>101</v>
      </c>
      <c r="D91" s="61">
        <v>5</v>
      </c>
      <c r="E91" s="62"/>
      <c r="F91" s="71"/>
      <c r="G91" s="65" t="str">
        <f t="shared" si="2"/>
        <v/>
      </c>
      <c r="H91" s="67"/>
    </row>
    <row r="92" spans="1:8" ht="15.75" x14ac:dyDescent="0.25">
      <c r="A92" s="67"/>
      <c r="B92" s="59"/>
      <c r="C92" s="60" t="s">
        <v>336</v>
      </c>
      <c r="D92" s="61">
        <v>5</v>
      </c>
      <c r="E92" s="110" t="s">
        <v>327</v>
      </c>
      <c r="F92" s="71"/>
      <c r="G92" s="65" t="str">
        <f t="shared" si="2"/>
        <v/>
      </c>
      <c r="H92" s="67"/>
    </row>
    <row r="93" spans="1:8" ht="15.75" x14ac:dyDescent="0.25">
      <c r="A93" s="67"/>
      <c r="B93" s="59"/>
      <c r="C93" s="60" t="s">
        <v>102</v>
      </c>
      <c r="D93" s="61">
        <v>5</v>
      </c>
      <c r="E93" s="110" t="s">
        <v>327</v>
      </c>
      <c r="F93" s="71"/>
      <c r="G93" s="65" t="str">
        <f t="shared" si="2"/>
        <v/>
      </c>
      <c r="H93" s="67"/>
    </row>
    <row r="94" spans="1:8" ht="15.75" x14ac:dyDescent="0.25">
      <c r="A94" s="67"/>
      <c r="B94" s="59"/>
      <c r="C94" s="60" t="s">
        <v>103</v>
      </c>
      <c r="D94" s="61">
        <v>5</v>
      </c>
      <c r="E94" s="62" t="s">
        <v>370</v>
      </c>
      <c r="F94" s="71"/>
      <c r="G94" s="65" t="str">
        <f t="shared" si="2"/>
        <v/>
      </c>
      <c r="H94" s="67"/>
    </row>
    <row r="95" spans="1:8" ht="15.75" x14ac:dyDescent="0.25">
      <c r="A95" s="67"/>
      <c r="B95" s="59"/>
      <c r="C95" s="60" t="s">
        <v>104</v>
      </c>
      <c r="D95" s="61">
        <v>5</v>
      </c>
      <c r="E95" s="110" t="s">
        <v>327</v>
      </c>
      <c r="F95" s="71"/>
      <c r="G95" s="65" t="str">
        <f t="shared" si="2"/>
        <v/>
      </c>
      <c r="H95" s="67"/>
    </row>
    <row r="96" spans="1:8" ht="15.75" x14ac:dyDescent="0.25">
      <c r="A96" s="67"/>
      <c r="B96" s="59"/>
      <c r="C96" s="60" t="s">
        <v>178</v>
      </c>
      <c r="D96" s="61">
        <v>5</v>
      </c>
      <c r="E96" s="62" t="s">
        <v>370</v>
      </c>
      <c r="F96" s="71"/>
      <c r="G96" s="65" t="str">
        <f t="shared" si="2"/>
        <v/>
      </c>
      <c r="H96" s="67"/>
    </row>
    <row r="97" spans="1:8" ht="15.75" x14ac:dyDescent="0.25">
      <c r="A97" s="67"/>
      <c r="B97" s="59"/>
      <c r="C97" s="60" t="s">
        <v>179</v>
      </c>
      <c r="D97" s="61">
        <v>5</v>
      </c>
      <c r="E97" s="62" t="s">
        <v>370</v>
      </c>
      <c r="F97" s="71"/>
      <c r="G97" s="65" t="str">
        <f t="shared" si="2"/>
        <v/>
      </c>
      <c r="H97" s="67"/>
    </row>
    <row r="98" spans="1:8" ht="15.75" x14ac:dyDescent="0.25">
      <c r="A98" s="67"/>
      <c r="B98" s="59"/>
      <c r="C98" s="60" t="s">
        <v>180</v>
      </c>
      <c r="D98" s="61">
        <v>5</v>
      </c>
      <c r="E98" s="62" t="s">
        <v>370</v>
      </c>
      <c r="F98" s="71"/>
      <c r="G98" s="65" t="str">
        <f t="shared" si="2"/>
        <v/>
      </c>
      <c r="H98" s="67"/>
    </row>
    <row r="99" spans="1:8" ht="15.75" x14ac:dyDescent="0.25">
      <c r="A99" s="67"/>
      <c r="B99" s="59"/>
      <c r="C99" s="60" t="s">
        <v>181</v>
      </c>
      <c r="D99" s="61">
        <v>5</v>
      </c>
      <c r="E99" s="62" t="s">
        <v>370</v>
      </c>
      <c r="F99" s="71"/>
      <c r="G99" s="65" t="str">
        <f t="shared" si="2"/>
        <v/>
      </c>
      <c r="H99" s="67"/>
    </row>
    <row r="100" spans="1:8" ht="15.75" x14ac:dyDescent="0.25">
      <c r="A100" s="67"/>
      <c r="B100" s="59"/>
      <c r="C100" s="60" t="s">
        <v>182</v>
      </c>
      <c r="D100" s="61">
        <v>5</v>
      </c>
      <c r="E100" s="62" t="s">
        <v>370</v>
      </c>
      <c r="F100" s="71"/>
      <c r="G100" s="65" t="str">
        <f t="shared" si="2"/>
        <v/>
      </c>
      <c r="H100" s="67"/>
    </row>
    <row r="101" spans="1:8" ht="15.75" x14ac:dyDescent="0.25">
      <c r="A101" s="67"/>
      <c r="B101" s="59"/>
      <c r="C101" s="60" t="s">
        <v>357</v>
      </c>
      <c r="D101" s="61">
        <v>5</v>
      </c>
      <c r="E101" s="110"/>
      <c r="F101" s="71"/>
      <c r="G101" s="65" t="str">
        <f t="shared" si="2"/>
        <v/>
      </c>
      <c r="H101" s="67"/>
    </row>
    <row r="102" spans="1:8" ht="15.75" x14ac:dyDescent="0.25">
      <c r="A102" s="67"/>
      <c r="B102" s="59"/>
      <c r="C102" s="60" t="s">
        <v>358</v>
      </c>
      <c r="D102" s="61">
        <v>5</v>
      </c>
      <c r="E102" s="110"/>
      <c r="F102" s="71"/>
      <c r="G102" s="65" t="str">
        <f t="shared" si="2"/>
        <v/>
      </c>
      <c r="H102" s="67"/>
    </row>
    <row r="103" spans="1:8" ht="15.75" x14ac:dyDescent="0.25">
      <c r="A103" s="67"/>
      <c r="B103" s="59"/>
      <c r="C103" s="60" t="s">
        <v>359</v>
      </c>
      <c r="D103" s="61">
        <v>5</v>
      </c>
      <c r="E103" s="110"/>
      <c r="F103" s="71"/>
      <c r="G103" s="65" t="str">
        <f t="shared" si="2"/>
        <v/>
      </c>
      <c r="H103" s="67"/>
    </row>
    <row r="104" spans="1:8" ht="15.75" x14ac:dyDescent="0.25">
      <c r="A104" s="67"/>
      <c r="B104" s="59"/>
      <c r="C104" s="60" t="s">
        <v>360</v>
      </c>
      <c r="D104" s="61">
        <v>5</v>
      </c>
      <c r="E104" s="110"/>
      <c r="F104" s="71"/>
      <c r="G104" s="65" t="str">
        <f t="shared" si="2"/>
        <v/>
      </c>
      <c r="H104" s="67"/>
    </row>
    <row r="105" spans="1:8" ht="15.75" x14ac:dyDescent="0.25">
      <c r="A105" s="67"/>
      <c r="B105" s="59"/>
      <c r="C105" s="60" t="s">
        <v>361</v>
      </c>
      <c r="D105" s="61">
        <v>5</v>
      </c>
      <c r="E105" s="110"/>
      <c r="F105" s="71"/>
      <c r="G105" s="65" t="str">
        <f t="shared" si="2"/>
        <v/>
      </c>
      <c r="H105" s="67"/>
    </row>
    <row r="106" spans="1:8" ht="15.75" x14ac:dyDescent="0.25">
      <c r="A106" s="67"/>
      <c r="B106" s="59"/>
      <c r="C106" s="60" t="s">
        <v>362</v>
      </c>
      <c r="D106" s="61">
        <v>5</v>
      </c>
      <c r="E106" s="110" t="s">
        <v>327</v>
      </c>
      <c r="F106" s="71"/>
      <c r="G106" s="65" t="str">
        <f t="shared" si="2"/>
        <v/>
      </c>
      <c r="H106" s="67"/>
    </row>
    <row r="107" spans="1:8" ht="15.75" x14ac:dyDescent="0.25">
      <c r="A107" s="67"/>
      <c r="B107" s="59"/>
      <c r="C107" s="60" t="s">
        <v>363</v>
      </c>
      <c r="D107" s="61">
        <v>5</v>
      </c>
      <c r="E107" s="110"/>
      <c r="F107" s="71"/>
      <c r="G107" s="65" t="str">
        <f t="shared" si="2"/>
        <v/>
      </c>
      <c r="H107" s="67"/>
    </row>
    <row r="108" spans="1:8" ht="15.75" x14ac:dyDescent="0.25">
      <c r="A108" s="67"/>
      <c r="B108" s="59"/>
      <c r="C108" s="60" t="s">
        <v>364</v>
      </c>
      <c r="D108" s="61">
        <v>5</v>
      </c>
      <c r="E108" s="110"/>
      <c r="F108" s="71"/>
      <c r="G108" s="65" t="str">
        <f t="shared" si="2"/>
        <v/>
      </c>
      <c r="H108" s="67"/>
    </row>
    <row r="109" spans="1:8" ht="15.75" x14ac:dyDescent="0.25">
      <c r="A109" s="67"/>
      <c r="B109" s="59"/>
      <c r="C109" s="60" t="s">
        <v>365</v>
      </c>
      <c r="D109" s="61">
        <v>5</v>
      </c>
      <c r="E109" s="110" t="s">
        <v>327</v>
      </c>
      <c r="F109" s="71"/>
      <c r="G109" s="65" t="str">
        <f t="shared" si="2"/>
        <v/>
      </c>
      <c r="H109" s="67"/>
    </row>
    <row r="110" spans="1:8" ht="15.75" x14ac:dyDescent="0.25">
      <c r="A110" s="67"/>
      <c r="B110" s="59"/>
      <c r="C110" s="60" t="s">
        <v>185</v>
      </c>
      <c r="D110" s="61">
        <v>14</v>
      </c>
      <c r="E110" s="110"/>
      <c r="F110" s="71"/>
      <c r="G110" s="65" t="str">
        <f t="shared" si="2"/>
        <v/>
      </c>
      <c r="H110" s="67"/>
    </row>
    <row r="111" spans="1:8" ht="15.75" x14ac:dyDescent="0.25">
      <c r="A111" s="67"/>
      <c r="B111" s="59"/>
      <c r="C111" s="60" t="s">
        <v>310</v>
      </c>
      <c r="D111" s="61">
        <v>2</v>
      </c>
      <c r="E111" s="62"/>
      <c r="F111" s="71"/>
      <c r="G111" s="65" t="str">
        <f t="shared" si="2"/>
        <v/>
      </c>
      <c r="H111" s="67"/>
    </row>
    <row r="112" spans="1:8" ht="15.75" x14ac:dyDescent="0.25">
      <c r="A112" s="67"/>
      <c r="B112" s="59"/>
      <c r="C112" s="60" t="s">
        <v>10</v>
      </c>
      <c r="D112" s="61">
        <v>19</v>
      </c>
      <c r="E112" s="62"/>
      <c r="F112" s="71"/>
      <c r="G112" s="65" t="str">
        <f t="shared" si="2"/>
        <v/>
      </c>
      <c r="H112" s="67"/>
    </row>
    <row r="113" spans="1:8" ht="15.75" x14ac:dyDescent="0.25">
      <c r="A113" s="67"/>
      <c r="B113" s="59"/>
      <c r="C113" s="60" t="s">
        <v>12</v>
      </c>
      <c r="D113" s="61">
        <v>19</v>
      </c>
      <c r="E113" s="62"/>
      <c r="F113" s="71"/>
      <c r="G113" s="65" t="str">
        <f t="shared" si="2"/>
        <v/>
      </c>
      <c r="H113" s="67"/>
    </row>
    <row r="114" spans="1:8" ht="15.75" x14ac:dyDescent="0.25">
      <c r="A114" s="67"/>
      <c r="B114" s="59"/>
      <c r="C114" s="60" t="s">
        <v>11</v>
      </c>
      <c r="D114" s="61">
        <v>19</v>
      </c>
      <c r="E114" s="62"/>
      <c r="F114" s="71"/>
      <c r="G114" s="65" t="str">
        <f t="shared" si="2"/>
        <v/>
      </c>
      <c r="H114" s="67"/>
    </row>
    <row r="115" spans="1:8" ht="15.75" x14ac:dyDescent="0.25">
      <c r="A115" s="67"/>
      <c r="B115" s="59"/>
      <c r="C115" s="60" t="s">
        <v>15</v>
      </c>
      <c r="D115" s="61">
        <v>10</v>
      </c>
      <c r="E115" s="62"/>
      <c r="F115" s="71"/>
      <c r="G115" s="65" t="str">
        <f t="shared" si="2"/>
        <v/>
      </c>
      <c r="H115" s="67"/>
    </row>
    <row r="116" spans="1:8" ht="18.75" x14ac:dyDescent="0.25">
      <c r="A116" s="67"/>
      <c r="B116" s="59"/>
      <c r="C116" s="60" t="s">
        <v>309</v>
      </c>
      <c r="D116" s="61">
        <v>12.5</v>
      </c>
      <c r="E116" s="110" t="s">
        <v>327</v>
      </c>
      <c r="F116" s="73"/>
      <c r="G116" s="65" t="str">
        <f t="shared" si="2"/>
        <v/>
      </c>
      <c r="H116" s="67"/>
    </row>
    <row r="117" spans="1:8" ht="15.75" x14ac:dyDescent="0.25">
      <c r="A117" s="67"/>
      <c r="B117" s="59"/>
      <c r="C117" s="60" t="s">
        <v>323</v>
      </c>
      <c r="D117" s="113">
        <v>8</v>
      </c>
      <c r="E117" s="110"/>
      <c r="F117" s="71"/>
      <c r="G117" s="65" t="str">
        <f t="shared" si="2"/>
        <v/>
      </c>
      <c r="H117" s="67"/>
    </row>
    <row r="118" spans="1:8" ht="15.75" x14ac:dyDescent="0.25">
      <c r="A118" s="67"/>
      <c r="B118" s="59"/>
      <c r="C118" s="60" t="s">
        <v>392</v>
      </c>
      <c r="D118" s="61">
        <v>2</v>
      </c>
      <c r="E118" s="110"/>
      <c r="F118" s="71"/>
      <c r="G118" s="65" t="str">
        <f t="shared" si="2"/>
        <v/>
      </c>
      <c r="H118" s="67"/>
    </row>
    <row r="119" spans="1:8" ht="15.75" x14ac:dyDescent="0.25">
      <c r="A119" s="67"/>
      <c r="B119" s="59"/>
      <c r="C119" s="60" t="s">
        <v>344</v>
      </c>
      <c r="D119" s="113">
        <v>6</v>
      </c>
      <c r="E119" s="110"/>
      <c r="F119" s="71"/>
      <c r="G119" s="65" t="str">
        <f t="shared" si="2"/>
        <v/>
      </c>
      <c r="H119" s="67"/>
    </row>
    <row r="120" spans="1:8" ht="15.75" x14ac:dyDescent="0.25">
      <c r="A120" s="67"/>
      <c r="B120" s="59"/>
      <c r="C120" s="60" t="s">
        <v>345</v>
      </c>
      <c r="D120" s="113">
        <v>6</v>
      </c>
      <c r="E120" s="110"/>
      <c r="F120" s="71"/>
      <c r="G120" s="65" t="str">
        <f t="shared" si="2"/>
        <v/>
      </c>
      <c r="H120" s="67"/>
    </row>
    <row r="121" spans="1:8" ht="16.5" customHeight="1" x14ac:dyDescent="0.25">
      <c r="A121" s="67"/>
      <c r="B121" s="59"/>
      <c r="C121" s="60" t="s">
        <v>22</v>
      </c>
      <c r="D121" s="61">
        <v>2</v>
      </c>
      <c r="E121" s="62"/>
      <c r="F121" s="71"/>
      <c r="G121" s="65" t="str">
        <f t="shared" si="2"/>
        <v/>
      </c>
      <c r="H121" s="67"/>
    </row>
    <row r="122" spans="1:8" ht="16.5" customHeight="1" x14ac:dyDescent="0.25">
      <c r="A122" s="67"/>
      <c r="B122" s="59"/>
      <c r="C122" s="60" t="s">
        <v>402</v>
      </c>
      <c r="D122" s="61">
        <v>8.5</v>
      </c>
      <c r="E122" s="114" t="s">
        <v>353</v>
      </c>
      <c r="F122" s="71"/>
      <c r="G122" s="65" t="str">
        <f>IF(F122=0,"",F122*D122)</f>
        <v/>
      </c>
      <c r="H122" s="67"/>
    </row>
    <row r="123" spans="1:8" ht="16.5" customHeight="1" x14ac:dyDescent="0.25">
      <c r="A123" s="67"/>
      <c r="B123" s="59"/>
      <c r="C123" s="60" t="s">
        <v>401</v>
      </c>
      <c r="D123" s="61">
        <v>8.5</v>
      </c>
      <c r="E123" s="114" t="s">
        <v>353</v>
      </c>
      <c r="F123" s="71"/>
      <c r="G123" s="65" t="str">
        <f t="shared" si="2"/>
        <v/>
      </c>
      <c r="H123" s="67"/>
    </row>
    <row r="124" spans="1:8" ht="16.5" customHeight="1" x14ac:dyDescent="0.25">
      <c r="A124" s="67"/>
      <c r="B124" s="59"/>
      <c r="C124" s="60" t="s">
        <v>391</v>
      </c>
      <c r="D124" s="61">
        <v>15</v>
      </c>
      <c r="E124" s="114" t="s">
        <v>353</v>
      </c>
      <c r="F124" s="71"/>
      <c r="G124" s="65" t="str">
        <f t="shared" si="2"/>
        <v/>
      </c>
      <c r="H124" s="67"/>
    </row>
    <row r="125" spans="1:8" ht="15.75" x14ac:dyDescent="0.25">
      <c r="A125" s="67"/>
      <c r="B125" s="59"/>
      <c r="C125" s="60" t="s">
        <v>18</v>
      </c>
      <c r="D125" s="61">
        <v>2</v>
      </c>
      <c r="E125" s="110" t="s">
        <v>327</v>
      </c>
      <c r="F125" s="71"/>
      <c r="G125" s="65" t="str">
        <f t="shared" si="2"/>
        <v/>
      </c>
      <c r="H125" s="67"/>
    </row>
    <row r="126" spans="1:8" ht="15.75" x14ac:dyDescent="0.25">
      <c r="A126" s="67"/>
      <c r="B126" s="59"/>
      <c r="C126" s="60" t="s">
        <v>3</v>
      </c>
      <c r="D126" s="113">
        <v>0.3</v>
      </c>
      <c r="E126" s="110"/>
      <c r="F126" s="71"/>
      <c r="G126" s="65" t="str">
        <f t="shared" si="2"/>
        <v/>
      </c>
      <c r="H126" s="67"/>
    </row>
    <row r="127" spans="1:8" ht="15.75" x14ac:dyDescent="0.25">
      <c r="A127" s="67"/>
      <c r="B127" s="59"/>
      <c r="C127" s="60" t="s">
        <v>4</v>
      </c>
      <c r="D127" s="113">
        <v>0.3</v>
      </c>
      <c r="E127" s="110"/>
      <c r="F127" s="71"/>
      <c r="G127" s="65" t="str">
        <f t="shared" si="2"/>
        <v/>
      </c>
      <c r="H127" s="67"/>
    </row>
    <row r="128" spans="1:8" ht="15.75" x14ac:dyDescent="0.25">
      <c r="A128" s="67"/>
      <c r="B128" s="59"/>
      <c r="C128" s="60" t="s">
        <v>6</v>
      </c>
      <c r="D128" s="61">
        <v>1</v>
      </c>
      <c r="E128" s="110"/>
      <c r="F128" s="71"/>
      <c r="G128" s="65" t="str">
        <f t="shared" si="2"/>
        <v/>
      </c>
      <c r="H128" s="67"/>
    </row>
    <row r="129" spans="1:8" ht="15.75" x14ac:dyDescent="0.25">
      <c r="A129" s="67"/>
      <c r="B129" s="59"/>
      <c r="C129" s="60" t="s">
        <v>352</v>
      </c>
      <c r="D129" s="113">
        <v>22</v>
      </c>
      <c r="E129" s="114" t="s">
        <v>353</v>
      </c>
      <c r="F129" s="71"/>
      <c r="G129" s="65" t="str">
        <f t="shared" si="2"/>
        <v/>
      </c>
      <c r="H129" s="67"/>
    </row>
    <row r="130" spans="1:8" ht="15.75" x14ac:dyDescent="0.25">
      <c r="A130" s="67"/>
      <c r="B130" s="59"/>
      <c r="C130" s="60" t="s">
        <v>343</v>
      </c>
      <c r="D130" s="113">
        <v>20</v>
      </c>
      <c r="E130" s="114" t="s">
        <v>353</v>
      </c>
      <c r="F130" s="71"/>
      <c r="G130" s="65" t="str">
        <f t="shared" si="2"/>
        <v/>
      </c>
      <c r="H130" s="67"/>
    </row>
    <row r="131" spans="1:8" ht="16.5" customHeight="1" x14ac:dyDescent="0.25">
      <c r="A131" s="67"/>
      <c r="B131" s="59"/>
      <c r="C131" s="60" t="s">
        <v>403</v>
      </c>
      <c r="D131" s="113">
        <v>18</v>
      </c>
      <c r="E131" s="114" t="s">
        <v>353</v>
      </c>
      <c r="F131" s="71"/>
      <c r="G131" s="65" t="str">
        <f t="shared" si="2"/>
        <v/>
      </c>
      <c r="H131" s="67"/>
    </row>
    <row r="132" spans="1:8" ht="15.75" x14ac:dyDescent="0.25">
      <c r="A132" s="67"/>
      <c r="B132" s="59"/>
      <c r="C132" s="60" t="s">
        <v>371</v>
      </c>
      <c r="D132" s="61">
        <v>27</v>
      </c>
      <c r="E132" s="100"/>
      <c r="F132" s="71"/>
      <c r="G132" s="65" t="str">
        <f t="shared" si="2"/>
        <v/>
      </c>
      <c r="H132" s="67"/>
    </row>
    <row r="133" spans="1:8" ht="15.75" x14ac:dyDescent="0.25">
      <c r="A133" s="67"/>
      <c r="B133" s="59"/>
      <c r="C133" s="60" t="s">
        <v>20</v>
      </c>
      <c r="D133" s="61">
        <v>6</v>
      </c>
      <c r="E133" s="100"/>
      <c r="F133" s="71"/>
      <c r="G133" s="65" t="str">
        <f t="shared" si="2"/>
        <v/>
      </c>
      <c r="H133" s="67"/>
    </row>
    <row r="134" spans="1:8" ht="15.75" x14ac:dyDescent="0.25">
      <c r="A134" s="67"/>
      <c r="B134" s="59"/>
      <c r="C134" s="60" t="s">
        <v>17</v>
      </c>
      <c r="D134" s="61">
        <v>1.5</v>
      </c>
      <c r="E134" s="110"/>
      <c r="F134" s="71"/>
      <c r="G134" s="65" t="str">
        <f t="shared" si="2"/>
        <v/>
      </c>
      <c r="H134" s="67"/>
    </row>
    <row r="135" spans="1:8" ht="15.75" x14ac:dyDescent="0.25">
      <c r="A135" s="67"/>
      <c r="B135" s="59"/>
      <c r="C135" s="60" t="s">
        <v>390</v>
      </c>
      <c r="D135" s="61">
        <v>42</v>
      </c>
      <c r="E135" s="114" t="s">
        <v>353</v>
      </c>
      <c r="F135" s="71"/>
      <c r="G135" s="65" t="str">
        <f t="shared" si="2"/>
        <v/>
      </c>
      <c r="H135" s="67"/>
    </row>
    <row r="136" spans="1:8" ht="18.75" x14ac:dyDescent="0.25">
      <c r="A136" s="67"/>
      <c r="B136" s="59"/>
      <c r="C136" s="60" t="s">
        <v>302</v>
      </c>
      <c r="D136" s="61">
        <v>3.5</v>
      </c>
      <c r="E136" s="62"/>
      <c r="F136" s="73"/>
      <c r="G136" s="65" t="str">
        <f t="shared" si="2"/>
        <v/>
      </c>
      <c r="H136" s="67"/>
    </row>
    <row r="137" spans="1:8" ht="18.75" x14ac:dyDescent="0.25">
      <c r="A137" s="67"/>
      <c r="B137" s="59"/>
      <c r="C137" s="60" t="s">
        <v>303</v>
      </c>
      <c r="D137" s="61">
        <v>3.5</v>
      </c>
      <c r="E137" s="62"/>
      <c r="F137" s="73"/>
      <c r="G137" s="65" t="str">
        <f t="shared" si="2"/>
        <v/>
      </c>
      <c r="H137" s="67"/>
    </row>
    <row r="138" spans="1:8" ht="18.75" x14ac:dyDescent="0.25">
      <c r="A138" s="67"/>
      <c r="B138" s="109"/>
      <c r="C138" s="60" t="s">
        <v>319</v>
      </c>
      <c r="D138" s="61">
        <v>3.5</v>
      </c>
      <c r="E138" s="62"/>
      <c r="F138" s="73"/>
      <c r="G138" s="65" t="str">
        <f t="shared" si="2"/>
        <v/>
      </c>
      <c r="H138" s="67"/>
    </row>
    <row r="139" spans="1:8" ht="19.5" customHeight="1" x14ac:dyDescent="0.25">
      <c r="A139" s="67"/>
      <c r="B139" s="109"/>
      <c r="C139" s="60" t="s">
        <v>320</v>
      </c>
      <c r="D139" s="61">
        <v>3.5</v>
      </c>
      <c r="E139" s="62"/>
      <c r="F139" s="73"/>
      <c r="G139" s="65" t="str">
        <f t="shared" si="2"/>
        <v/>
      </c>
      <c r="H139" s="67"/>
    </row>
    <row r="140" spans="1:8" ht="19.5" customHeight="1" x14ac:dyDescent="0.25">
      <c r="A140" s="67"/>
      <c r="B140" s="109"/>
      <c r="C140" s="60" t="s">
        <v>318</v>
      </c>
      <c r="D140" s="61">
        <v>3.5</v>
      </c>
      <c r="E140" s="62"/>
      <c r="F140" s="73"/>
      <c r="G140" s="65" t="str">
        <f t="shared" si="2"/>
        <v/>
      </c>
      <c r="H140" s="67"/>
    </row>
    <row r="141" spans="1:8" ht="18.75" x14ac:dyDescent="0.25">
      <c r="A141" s="67"/>
      <c r="B141" s="109"/>
      <c r="C141" s="60" t="s">
        <v>317</v>
      </c>
      <c r="D141" s="61">
        <v>3.5</v>
      </c>
      <c r="E141" s="62"/>
      <c r="F141" s="73"/>
      <c r="G141" s="65" t="str">
        <f t="shared" si="2"/>
        <v/>
      </c>
      <c r="H141" s="67"/>
    </row>
    <row r="142" spans="1:8" ht="18.75" x14ac:dyDescent="0.25">
      <c r="A142" s="67"/>
      <c r="B142" s="109"/>
      <c r="C142" s="60" t="s">
        <v>304</v>
      </c>
      <c r="D142" s="61">
        <v>3.5</v>
      </c>
      <c r="E142" s="62"/>
      <c r="F142" s="73"/>
      <c r="G142" s="65" t="str">
        <f t="shared" si="2"/>
        <v/>
      </c>
      <c r="H142" s="67"/>
    </row>
    <row r="143" spans="1:8" ht="15.75" x14ac:dyDescent="0.25">
      <c r="A143" s="67"/>
      <c r="B143" s="59"/>
      <c r="C143" s="60" t="s">
        <v>13</v>
      </c>
      <c r="D143" s="61">
        <v>11</v>
      </c>
      <c r="E143" s="110" t="s">
        <v>327</v>
      </c>
      <c r="F143" s="71"/>
      <c r="G143" s="65" t="str">
        <f t="shared" si="2"/>
        <v/>
      </c>
      <c r="H143" s="67"/>
    </row>
    <row r="144" spans="1:8" ht="15.75" x14ac:dyDescent="0.25">
      <c r="A144" s="67"/>
      <c r="B144" s="59"/>
      <c r="C144" s="60" t="s">
        <v>14</v>
      </c>
      <c r="D144" s="61">
        <v>36.5</v>
      </c>
      <c r="E144" s="62"/>
      <c r="F144" s="71"/>
      <c r="G144" s="65" t="str">
        <f t="shared" si="2"/>
        <v/>
      </c>
      <c r="H144" s="67"/>
    </row>
    <row r="145" spans="1:8" ht="15.75" x14ac:dyDescent="0.25">
      <c r="A145" s="67"/>
      <c r="B145" s="59"/>
      <c r="C145" s="60" t="s">
        <v>256</v>
      </c>
      <c r="D145" s="61">
        <v>15</v>
      </c>
      <c r="E145" s="110"/>
      <c r="F145" s="71"/>
      <c r="G145" s="65" t="str">
        <f t="shared" si="2"/>
        <v/>
      </c>
      <c r="H145" s="67"/>
    </row>
    <row r="146" spans="1:8" ht="15.75" x14ac:dyDescent="0.25">
      <c r="A146" s="67"/>
      <c r="B146" s="59"/>
      <c r="C146" s="60" t="s">
        <v>250</v>
      </c>
      <c r="D146" s="61">
        <v>2</v>
      </c>
      <c r="E146" s="110"/>
      <c r="F146" s="71"/>
      <c r="G146" s="65" t="str">
        <f t="shared" si="2"/>
        <v/>
      </c>
      <c r="H146" s="67"/>
    </row>
    <row r="147" spans="1:8" ht="15.75" x14ac:dyDescent="0.25">
      <c r="A147" s="67"/>
      <c r="B147" s="59"/>
      <c r="C147" s="60" t="s">
        <v>191</v>
      </c>
      <c r="D147" s="61">
        <v>25</v>
      </c>
      <c r="E147" s="110" t="s">
        <v>327</v>
      </c>
      <c r="F147" s="71"/>
      <c r="G147" s="65" t="str">
        <f t="shared" ref="G147:G152" si="3">IF(F147=0,"",F147*D147)</f>
        <v/>
      </c>
      <c r="H147" s="67"/>
    </row>
    <row r="148" spans="1:8" ht="15.75" x14ac:dyDescent="0.25">
      <c r="A148" s="67"/>
      <c r="B148" s="59"/>
      <c r="C148" s="60" t="s">
        <v>192</v>
      </c>
      <c r="D148" s="61">
        <v>25</v>
      </c>
      <c r="E148" s="110" t="s">
        <v>327</v>
      </c>
      <c r="F148" s="71"/>
      <c r="G148" s="65" t="str">
        <f t="shared" si="3"/>
        <v/>
      </c>
      <c r="H148" s="67"/>
    </row>
    <row r="149" spans="1:8" ht="15.75" x14ac:dyDescent="0.25">
      <c r="A149" s="67"/>
      <c r="B149" s="59"/>
      <c r="C149" s="60" t="s">
        <v>193</v>
      </c>
      <c r="D149" s="61">
        <v>25</v>
      </c>
      <c r="E149" s="62" t="s">
        <v>370</v>
      </c>
      <c r="F149" s="71"/>
      <c r="G149" s="65" t="str">
        <f t="shared" si="3"/>
        <v/>
      </c>
      <c r="H149" s="67"/>
    </row>
    <row r="150" spans="1:8" ht="15.75" x14ac:dyDescent="0.25">
      <c r="A150" s="67"/>
      <c r="B150" s="59"/>
      <c r="C150" s="60" t="s">
        <v>257</v>
      </c>
      <c r="D150" s="61">
        <v>9</v>
      </c>
      <c r="E150" s="62"/>
      <c r="F150" s="71"/>
      <c r="G150" s="65" t="str">
        <f t="shared" si="3"/>
        <v/>
      </c>
      <c r="H150" s="67"/>
    </row>
    <row r="151" spans="1:8" ht="18.75" x14ac:dyDescent="0.25">
      <c r="A151" s="67"/>
      <c r="B151" s="59"/>
      <c r="C151" s="60" t="s">
        <v>316</v>
      </c>
      <c r="D151" s="61">
        <v>20</v>
      </c>
      <c r="E151" s="62" t="s">
        <v>370</v>
      </c>
      <c r="F151" s="73"/>
      <c r="G151" s="65" t="str">
        <f t="shared" si="3"/>
        <v/>
      </c>
      <c r="H151" s="67"/>
    </row>
    <row r="152" spans="1:8" ht="18.75" x14ac:dyDescent="0.25">
      <c r="A152" s="67"/>
      <c r="B152" s="59"/>
      <c r="C152" s="60" t="s">
        <v>324</v>
      </c>
      <c r="D152" s="61">
        <v>6</v>
      </c>
      <c r="E152" s="62"/>
      <c r="F152" s="73"/>
      <c r="G152" s="65" t="str">
        <f t="shared" si="3"/>
        <v/>
      </c>
      <c r="H152" s="67"/>
    </row>
    <row r="153" spans="1:8" ht="15.75" x14ac:dyDescent="0.25">
      <c r="A153" s="67"/>
      <c r="B153" s="59"/>
      <c r="C153" s="60" t="s">
        <v>19</v>
      </c>
      <c r="D153" s="61">
        <v>5</v>
      </c>
      <c r="E153" s="110" t="s">
        <v>327</v>
      </c>
      <c r="F153" s="71"/>
      <c r="G153" s="65" t="str">
        <f t="shared" ref="G153:G198" si="4">IF(F153=0,"",F153*D153)</f>
        <v/>
      </c>
      <c r="H153" s="67"/>
    </row>
    <row r="154" spans="1:8" ht="15.75" x14ac:dyDescent="0.25">
      <c r="A154" s="67"/>
      <c r="B154" s="59"/>
      <c r="C154" s="60" t="s">
        <v>16</v>
      </c>
      <c r="D154" s="61">
        <v>6</v>
      </c>
      <c r="E154" s="110" t="s">
        <v>327</v>
      </c>
      <c r="F154" s="71"/>
      <c r="G154" s="65" t="str">
        <f t="shared" si="4"/>
        <v/>
      </c>
      <c r="H154" s="67"/>
    </row>
    <row r="155" spans="1:8" ht="15.75" x14ac:dyDescent="0.25">
      <c r="A155" s="67"/>
      <c r="B155" s="59"/>
      <c r="C155" s="60" t="s">
        <v>71</v>
      </c>
      <c r="D155" s="61">
        <v>7</v>
      </c>
      <c r="E155" s="62"/>
      <c r="F155" s="71"/>
      <c r="G155" s="65" t="str">
        <f t="shared" si="4"/>
        <v/>
      </c>
      <c r="H155" s="67"/>
    </row>
    <row r="156" spans="1:8" ht="15.75" x14ac:dyDescent="0.25">
      <c r="A156" s="67"/>
      <c r="B156" s="59"/>
      <c r="C156" s="60" t="s">
        <v>346</v>
      </c>
      <c r="D156" s="61">
        <v>21</v>
      </c>
      <c r="E156" s="110" t="s">
        <v>327</v>
      </c>
      <c r="F156" s="71"/>
      <c r="G156" s="65" t="str">
        <f t="shared" si="4"/>
        <v/>
      </c>
      <c r="H156" s="67"/>
    </row>
    <row r="157" spans="1:8" ht="15.75" x14ac:dyDescent="0.25">
      <c r="A157" s="67"/>
      <c r="B157" s="59"/>
      <c r="C157" s="60" t="s">
        <v>347</v>
      </c>
      <c r="D157" s="61">
        <v>21</v>
      </c>
      <c r="E157" s="110" t="s">
        <v>327</v>
      </c>
      <c r="F157" s="71"/>
      <c r="G157" s="65" t="str">
        <f t="shared" si="4"/>
        <v/>
      </c>
      <c r="H157" s="67"/>
    </row>
    <row r="158" spans="1:8" ht="15.75" x14ac:dyDescent="0.25">
      <c r="A158" s="67"/>
      <c r="B158" s="59"/>
      <c r="C158" s="60" t="s">
        <v>348</v>
      </c>
      <c r="D158" s="61">
        <v>21</v>
      </c>
      <c r="E158" s="62"/>
      <c r="F158" s="71"/>
      <c r="G158" s="65" t="str">
        <f t="shared" si="4"/>
        <v/>
      </c>
      <c r="H158" s="67"/>
    </row>
    <row r="159" spans="1:8" ht="15.75" x14ac:dyDescent="0.25">
      <c r="A159" s="67"/>
      <c r="B159" s="59"/>
      <c r="C159" s="60" t="s">
        <v>349</v>
      </c>
      <c r="D159" s="61">
        <v>21</v>
      </c>
      <c r="E159" s="62"/>
      <c r="F159" s="71"/>
      <c r="G159" s="65" t="str">
        <f t="shared" si="4"/>
        <v/>
      </c>
      <c r="H159" s="67"/>
    </row>
    <row r="160" spans="1:8" ht="15.75" x14ac:dyDescent="0.25">
      <c r="A160" s="67"/>
      <c r="B160" s="59"/>
      <c r="C160" s="60" t="s">
        <v>350</v>
      </c>
      <c r="D160" s="61">
        <v>21</v>
      </c>
      <c r="E160" s="110"/>
      <c r="F160" s="71"/>
      <c r="G160" s="65" t="str">
        <f t="shared" si="4"/>
        <v/>
      </c>
      <c r="H160" s="67"/>
    </row>
    <row r="161" spans="1:8" ht="15.75" x14ac:dyDescent="0.25">
      <c r="A161" s="67"/>
      <c r="B161" s="59"/>
      <c r="C161" s="60" t="s">
        <v>351</v>
      </c>
      <c r="D161" s="61">
        <v>21</v>
      </c>
      <c r="E161" s="62"/>
      <c r="F161" s="71"/>
      <c r="G161" s="65" t="str">
        <f t="shared" si="4"/>
        <v/>
      </c>
      <c r="H161" s="67"/>
    </row>
    <row r="162" spans="1:8" ht="15.75" x14ac:dyDescent="0.25">
      <c r="A162" s="67"/>
      <c r="B162" s="59"/>
      <c r="C162" s="60" t="s">
        <v>368</v>
      </c>
      <c r="D162" s="61">
        <v>21</v>
      </c>
      <c r="E162" s="62" t="s">
        <v>370</v>
      </c>
      <c r="F162" s="71"/>
      <c r="G162" s="65" t="str">
        <f t="shared" si="4"/>
        <v/>
      </c>
      <c r="H162" s="67"/>
    </row>
    <row r="163" spans="1:8" ht="15.75" x14ac:dyDescent="0.25">
      <c r="A163" s="67"/>
      <c r="B163" s="59"/>
      <c r="C163" s="60" t="s">
        <v>21</v>
      </c>
      <c r="D163" s="61">
        <v>16</v>
      </c>
      <c r="E163" s="62"/>
      <c r="F163" s="71"/>
      <c r="G163" s="65" t="str">
        <f t="shared" si="4"/>
        <v/>
      </c>
      <c r="H163" s="67"/>
    </row>
    <row r="164" spans="1:8" ht="15.75" x14ac:dyDescent="0.25">
      <c r="A164" s="67"/>
      <c r="B164" s="59"/>
      <c r="C164" s="60" t="s">
        <v>105</v>
      </c>
      <c r="D164" s="61">
        <v>12</v>
      </c>
      <c r="E164" s="62"/>
      <c r="F164" s="71"/>
      <c r="G164" s="65" t="str">
        <f t="shared" si="4"/>
        <v/>
      </c>
      <c r="H164" s="67"/>
    </row>
    <row r="165" spans="1:8" ht="15.75" x14ac:dyDescent="0.25">
      <c r="A165" s="67"/>
      <c r="B165" s="59"/>
      <c r="C165" s="60" t="s">
        <v>106</v>
      </c>
      <c r="D165" s="107">
        <v>12</v>
      </c>
      <c r="E165" s="110" t="s">
        <v>327</v>
      </c>
      <c r="F165" s="71"/>
      <c r="G165" s="65" t="str">
        <f t="shared" si="4"/>
        <v/>
      </c>
      <c r="H165" s="67"/>
    </row>
    <row r="166" spans="1:8" ht="15.75" x14ac:dyDescent="0.25">
      <c r="A166" s="67"/>
      <c r="B166" s="59"/>
      <c r="C166" s="60" t="s">
        <v>107</v>
      </c>
      <c r="D166" s="107">
        <v>12</v>
      </c>
      <c r="E166" s="110" t="s">
        <v>327</v>
      </c>
      <c r="F166" s="71"/>
      <c r="G166" s="65" t="str">
        <f t="shared" si="4"/>
        <v/>
      </c>
      <c r="H166" s="67"/>
    </row>
    <row r="167" spans="1:8" ht="15.75" x14ac:dyDescent="0.25">
      <c r="A167" s="67"/>
      <c r="B167" s="59"/>
      <c r="C167" s="60" t="s">
        <v>108</v>
      </c>
      <c r="D167" s="107">
        <v>12</v>
      </c>
      <c r="E167" s="110" t="s">
        <v>327</v>
      </c>
      <c r="F167" s="71"/>
      <c r="G167" s="65" t="str">
        <f t="shared" si="4"/>
        <v/>
      </c>
      <c r="H167" s="67"/>
    </row>
    <row r="168" spans="1:8" ht="15.75" x14ac:dyDescent="0.25">
      <c r="A168" s="67"/>
      <c r="B168" s="59"/>
      <c r="C168" s="60" t="s">
        <v>109</v>
      </c>
      <c r="D168" s="107">
        <v>12</v>
      </c>
      <c r="E168" s="110" t="s">
        <v>327</v>
      </c>
      <c r="F168" s="71"/>
      <c r="G168" s="65" t="str">
        <f t="shared" si="4"/>
        <v/>
      </c>
      <c r="H168" s="67"/>
    </row>
    <row r="169" spans="1:8" ht="15.75" x14ac:dyDescent="0.25">
      <c r="A169" s="67"/>
      <c r="B169" s="59"/>
      <c r="C169" s="60" t="s">
        <v>110</v>
      </c>
      <c r="D169" s="107">
        <v>12</v>
      </c>
      <c r="E169" s="110" t="s">
        <v>327</v>
      </c>
      <c r="F169" s="71"/>
      <c r="G169" s="65" t="str">
        <f t="shared" si="4"/>
        <v/>
      </c>
      <c r="H169" s="67"/>
    </row>
    <row r="170" spans="1:8" ht="15.75" x14ac:dyDescent="0.25">
      <c r="A170" s="67"/>
      <c r="B170" s="59"/>
      <c r="C170" s="60" t="s">
        <v>335</v>
      </c>
      <c r="D170" s="107">
        <v>12</v>
      </c>
      <c r="E170" s="110" t="s">
        <v>327</v>
      </c>
      <c r="F170" s="71"/>
      <c r="G170" s="65" t="str">
        <f t="shared" si="4"/>
        <v/>
      </c>
      <c r="H170" s="67"/>
    </row>
    <row r="171" spans="1:8" ht="15.75" x14ac:dyDescent="0.25">
      <c r="A171" s="67"/>
      <c r="B171" s="59"/>
      <c r="C171" s="60" t="s">
        <v>111</v>
      </c>
      <c r="D171" s="61">
        <v>12</v>
      </c>
      <c r="E171" s="110" t="s">
        <v>327</v>
      </c>
      <c r="F171" s="71"/>
      <c r="G171" s="65" t="str">
        <f t="shared" si="4"/>
        <v/>
      </c>
      <c r="H171" s="67"/>
    </row>
    <row r="172" spans="1:8" ht="15.75" x14ac:dyDescent="0.25">
      <c r="A172" s="67"/>
      <c r="B172" s="59"/>
      <c r="C172" s="60" t="s">
        <v>112</v>
      </c>
      <c r="D172" s="61">
        <v>12</v>
      </c>
      <c r="E172" s="110" t="s">
        <v>327</v>
      </c>
      <c r="F172" s="71"/>
      <c r="G172" s="65" t="str">
        <f t="shared" si="4"/>
        <v/>
      </c>
      <c r="H172" s="67"/>
    </row>
    <row r="173" spans="1:8" ht="15.75" x14ac:dyDescent="0.25">
      <c r="A173" s="67"/>
      <c r="B173" s="59"/>
      <c r="C173" s="60" t="s">
        <v>334</v>
      </c>
      <c r="D173" s="61">
        <v>12</v>
      </c>
      <c r="E173" s="110" t="s">
        <v>327</v>
      </c>
      <c r="F173" s="71"/>
      <c r="G173" s="65" t="str">
        <f t="shared" si="4"/>
        <v/>
      </c>
      <c r="H173" s="67"/>
    </row>
    <row r="174" spans="1:8" ht="15.75" x14ac:dyDescent="0.25">
      <c r="A174" s="67"/>
      <c r="B174" s="59"/>
      <c r="C174" s="60" t="s">
        <v>305</v>
      </c>
      <c r="D174" s="61">
        <v>14</v>
      </c>
      <c r="E174" s="62"/>
      <c r="F174" s="71"/>
      <c r="G174" s="65" t="str">
        <f t="shared" si="4"/>
        <v/>
      </c>
      <c r="H174" s="67"/>
    </row>
    <row r="175" spans="1:8" ht="15.75" x14ac:dyDescent="0.25">
      <c r="A175" s="67"/>
      <c r="B175" s="59"/>
      <c r="C175" s="60" t="s">
        <v>313</v>
      </c>
      <c r="D175" s="61">
        <v>3</v>
      </c>
      <c r="E175" s="62" t="s">
        <v>370</v>
      </c>
      <c r="F175" s="71"/>
      <c r="G175" s="65" t="str">
        <f t="shared" si="4"/>
        <v/>
      </c>
      <c r="H175" s="67"/>
    </row>
    <row r="176" spans="1:8" ht="15.75" x14ac:dyDescent="0.25">
      <c r="A176" s="67"/>
      <c r="B176" s="59"/>
      <c r="C176" s="60" t="s">
        <v>113</v>
      </c>
      <c r="D176" s="61">
        <v>13</v>
      </c>
      <c r="E176" s="110" t="s">
        <v>327</v>
      </c>
      <c r="F176" s="71"/>
      <c r="G176" s="65" t="str">
        <f t="shared" si="4"/>
        <v/>
      </c>
      <c r="H176" s="67"/>
    </row>
    <row r="177" spans="1:8" ht="15.75" x14ac:dyDescent="0.25">
      <c r="A177" s="67"/>
      <c r="B177" s="59"/>
      <c r="C177" s="60" t="s">
        <v>114</v>
      </c>
      <c r="D177" s="61">
        <v>13</v>
      </c>
      <c r="E177" s="110" t="s">
        <v>327</v>
      </c>
      <c r="F177" s="71"/>
      <c r="G177" s="65" t="str">
        <f t="shared" si="4"/>
        <v/>
      </c>
      <c r="H177" s="67"/>
    </row>
    <row r="178" spans="1:8" ht="15.75" x14ac:dyDescent="0.25">
      <c r="A178" s="67"/>
      <c r="B178" s="59"/>
      <c r="C178" s="60" t="s">
        <v>332</v>
      </c>
      <c r="D178" s="61">
        <v>13</v>
      </c>
      <c r="E178" s="110" t="s">
        <v>327</v>
      </c>
      <c r="F178" s="71"/>
      <c r="G178" s="65" t="str">
        <f t="shared" si="4"/>
        <v/>
      </c>
      <c r="H178" s="67"/>
    </row>
    <row r="179" spans="1:8" ht="15.75" x14ac:dyDescent="0.25">
      <c r="A179" s="67"/>
      <c r="B179" s="59"/>
      <c r="C179" s="60" t="s">
        <v>333</v>
      </c>
      <c r="D179" s="61">
        <v>13</v>
      </c>
      <c r="E179" s="110" t="s">
        <v>327</v>
      </c>
      <c r="F179" s="71"/>
      <c r="G179" s="65" t="str">
        <f t="shared" si="4"/>
        <v/>
      </c>
      <c r="H179" s="67"/>
    </row>
    <row r="180" spans="1:8" ht="15.75" x14ac:dyDescent="0.25">
      <c r="A180" s="67"/>
      <c r="B180" s="59"/>
      <c r="C180" s="60" t="s">
        <v>331</v>
      </c>
      <c r="D180" s="61">
        <v>13</v>
      </c>
      <c r="E180" s="110" t="s">
        <v>327</v>
      </c>
      <c r="F180" s="71"/>
      <c r="G180" s="65" t="str">
        <f t="shared" si="4"/>
        <v/>
      </c>
      <c r="H180" s="67"/>
    </row>
    <row r="181" spans="1:8" ht="15.75" x14ac:dyDescent="0.25">
      <c r="A181" s="67"/>
      <c r="B181" s="59"/>
      <c r="C181" s="60" t="s">
        <v>115</v>
      </c>
      <c r="D181" s="61">
        <v>16.5</v>
      </c>
      <c r="E181" s="110"/>
      <c r="F181" s="71"/>
      <c r="G181" s="65" t="str">
        <f t="shared" si="4"/>
        <v/>
      </c>
      <c r="H181" s="67"/>
    </row>
    <row r="182" spans="1:8" ht="15.75" x14ac:dyDescent="0.25">
      <c r="A182" s="67"/>
      <c r="B182" s="59"/>
      <c r="C182" s="60" t="s">
        <v>116</v>
      </c>
      <c r="D182" s="61">
        <v>16.5</v>
      </c>
      <c r="E182" s="110"/>
      <c r="F182" s="71"/>
      <c r="G182" s="65" t="str">
        <f t="shared" si="4"/>
        <v/>
      </c>
      <c r="H182" s="67"/>
    </row>
    <row r="183" spans="1:8" ht="15.75" x14ac:dyDescent="0.25">
      <c r="A183" s="67"/>
      <c r="B183" s="59"/>
      <c r="C183" s="60" t="s">
        <v>117</v>
      </c>
      <c r="D183" s="61">
        <v>16.5</v>
      </c>
      <c r="E183" s="110"/>
      <c r="F183" s="71"/>
      <c r="G183" s="65" t="str">
        <f t="shared" si="4"/>
        <v/>
      </c>
      <c r="H183" s="67"/>
    </row>
    <row r="184" spans="1:8" ht="15.75" x14ac:dyDescent="0.25">
      <c r="A184" s="67"/>
      <c r="B184" s="59"/>
      <c r="C184" s="60" t="s">
        <v>314</v>
      </c>
      <c r="D184" s="61">
        <v>16.5</v>
      </c>
      <c r="E184" s="110"/>
      <c r="F184" s="71"/>
      <c r="G184" s="65" t="str">
        <f t="shared" si="4"/>
        <v/>
      </c>
      <c r="H184" s="67"/>
    </row>
    <row r="185" spans="1:8" ht="15.75" x14ac:dyDescent="0.25">
      <c r="A185" s="67"/>
      <c r="B185" s="59"/>
      <c r="C185" s="60" t="s">
        <v>118</v>
      </c>
      <c r="D185" s="61">
        <v>16.5</v>
      </c>
      <c r="E185" s="110" t="s">
        <v>327</v>
      </c>
      <c r="F185" s="71"/>
      <c r="G185" s="65" t="str">
        <f t="shared" si="4"/>
        <v/>
      </c>
      <c r="H185" s="67"/>
    </row>
    <row r="186" spans="1:8" ht="15.75" x14ac:dyDescent="0.25">
      <c r="A186" s="67"/>
      <c r="B186" s="59"/>
      <c r="C186" s="60" t="s">
        <v>119</v>
      </c>
      <c r="D186" s="61">
        <v>13</v>
      </c>
      <c r="E186" s="110" t="s">
        <v>327</v>
      </c>
      <c r="F186" s="71"/>
      <c r="G186" s="65" t="str">
        <f t="shared" si="4"/>
        <v/>
      </c>
      <c r="H186" s="67"/>
    </row>
    <row r="187" spans="1:8" ht="15.75" x14ac:dyDescent="0.25">
      <c r="A187" s="67"/>
      <c r="B187" s="59"/>
      <c r="C187" s="60" t="s">
        <v>120</v>
      </c>
      <c r="D187" s="61">
        <v>13</v>
      </c>
      <c r="E187" s="110" t="s">
        <v>327</v>
      </c>
      <c r="F187" s="71"/>
      <c r="G187" s="65" t="str">
        <f t="shared" si="4"/>
        <v/>
      </c>
      <c r="H187" s="67"/>
    </row>
    <row r="188" spans="1:8" ht="15.75" x14ac:dyDescent="0.25">
      <c r="A188" s="67"/>
      <c r="B188" s="59"/>
      <c r="C188" s="60" t="s">
        <v>356</v>
      </c>
      <c r="D188" s="61">
        <v>13</v>
      </c>
      <c r="E188" s="110" t="s">
        <v>327</v>
      </c>
      <c r="F188" s="71"/>
      <c r="G188" s="65" t="str">
        <f t="shared" si="4"/>
        <v/>
      </c>
      <c r="H188" s="67"/>
    </row>
    <row r="189" spans="1:8" ht="15.75" x14ac:dyDescent="0.25">
      <c r="A189" s="67"/>
      <c r="B189" s="59"/>
      <c r="C189" s="60" t="s">
        <v>330</v>
      </c>
      <c r="D189" s="61">
        <v>13</v>
      </c>
      <c r="E189" s="110" t="s">
        <v>327</v>
      </c>
      <c r="F189" s="72"/>
      <c r="G189" s="65" t="str">
        <f t="shared" si="4"/>
        <v/>
      </c>
      <c r="H189" s="67"/>
    </row>
    <row r="190" spans="1:8" ht="15.75" x14ac:dyDescent="0.25">
      <c r="A190" s="67"/>
      <c r="B190" s="59"/>
      <c r="C190" s="60" t="s">
        <v>329</v>
      </c>
      <c r="D190" s="61">
        <v>13</v>
      </c>
      <c r="E190" s="110" t="s">
        <v>327</v>
      </c>
      <c r="F190" s="72"/>
      <c r="G190" s="65" t="str">
        <f t="shared" si="4"/>
        <v/>
      </c>
      <c r="H190" s="67"/>
    </row>
    <row r="191" spans="1:8" ht="15.75" x14ac:dyDescent="0.25">
      <c r="A191" s="67"/>
      <c r="B191" s="59"/>
      <c r="C191" s="60" t="s">
        <v>315</v>
      </c>
      <c r="D191" s="61">
        <v>1</v>
      </c>
      <c r="E191" s="62"/>
      <c r="F191" s="71"/>
      <c r="G191" s="65" t="str">
        <f t="shared" si="4"/>
        <v/>
      </c>
      <c r="H191" s="67"/>
    </row>
    <row r="192" spans="1:8" ht="15.75" x14ac:dyDescent="0.25">
      <c r="A192" s="67"/>
      <c r="B192" s="59"/>
      <c r="C192" s="60" t="s">
        <v>306</v>
      </c>
      <c r="D192" s="61">
        <v>7</v>
      </c>
      <c r="E192" s="62"/>
      <c r="F192" s="71"/>
      <c r="G192" s="65" t="str">
        <f t="shared" si="4"/>
        <v/>
      </c>
      <c r="H192" s="67"/>
    </row>
    <row r="193" spans="1:8" ht="15.75" x14ac:dyDescent="0.25">
      <c r="A193" s="67"/>
      <c r="B193" s="59"/>
      <c r="C193" s="60" t="s">
        <v>307</v>
      </c>
      <c r="D193" s="61">
        <v>5</v>
      </c>
      <c r="E193" s="62"/>
      <c r="F193" s="71"/>
      <c r="G193" s="65" t="str">
        <f t="shared" si="4"/>
        <v/>
      </c>
      <c r="H193" s="67"/>
    </row>
    <row r="194" spans="1:8" ht="15.75" x14ac:dyDescent="0.25">
      <c r="A194" s="67"/>
      <c r="B194" s="59"/>
      <c r="C194" s="60" t="s">
        <v>300</v>
      </c>
      <c r="D194" s="61">
        <v>3</v>
      </c>
      <c r="E194" s="110" t="s">
        <v>327</v>
      </c>
      <c r="F194" s="71"/>
      <c r="G194" s="65" t="str">
        <f t="shared" si="4"/>
        <v/>
      </c>
      <c r="H194" s="67"/>
    </row>
    <row r="195" spans="1:8" ht="18.75" x14ac:dyDescent="0.25">
      <c r="A195" s="67"/>
      <c r="B195" s="59"/>
      <c r="C195" s="60" t="s">
        <v>69</v>
      </c>
      <c r="D195" s="61">
        <v>10</v>
      </c>
      <c r="E195" s="110"/>
      <c r="F195" s="73"/>
      <c r="G195" s="65" t="str">
        <f t="shared" si="4"/>
        <v/>
      </c>
      <c r="H195" s="67"/>
    </row>
    <row r="196" spans="1:8" ht="18.75" x14ac:dyDescent="0.25">
      <c r="A196" s="67"/>
      <c r="B196" s="59"/>
      <c r="C196" s="60" t="s">
        <v>308</v>
      </c>
      <c r="D196" s="61">
        <v>3.5</v>
      </c>
      <c r="E196" s="110" t="s">
        <v>327</v>
      </c>
      <c r="F196" s="73"/>
      <c r="G196" s="65" t="str">
        <f t="shared" si="4"/>
        <v/>
      </c>
      <c r="H196" s="67"/>
    </row>
    <row r="197" spans="1:8" ht="18.75" x14ac:dyDescent="0.25">
      <c r="A197" s="67"/>
      <c r="B197" s="59"/>
      <c r="C197" s="60" t="s">
        <v>194</v>
      </c>
      <c r="D197" s="61">
        <v>5</v>
      </c>
      <c r="E197" s="110"/>
      <c r="F197" s="73"/>
      <c r="G197" s="65" t="str">
        <f t="shared" si="4"/>
        <v/>
      </c>
      <c r="H197" s="67"/>
    </row>
    <row r="198" spans="1:8" ht="18.75" x14ac:dyDescent="0.25">
      <c r="A198" s="67"/>
      <c r="B198" s="59"/>
      <c r="C198" s="60" t="s">
        <v>366</v>
      </c>
      <c r="D198" s="61">
        <v>6</v>
      </c>
      <c r="E198" s="110"/>
      <c r="F198" s="73"/>
      <c r="G198" s="65" t="str">
        <f t="shared" si="4"/>
        <v/>
      </c>
      <c r="H198" s="67"/>
    </row>
    <row r="199" spans="1:8" ht="16.5" thickBot="1" x14ac:dyDescent="0.3">
      <c r="A199" s="67"/>
      <c r="B199" s="63" t="s">
        <v>24</v>
      </c>
      <c r="C199" s="63"/>
      <c r="D199" s="63"/>
      <c r="E199" s="63"/>
      <c r="F199" s="74"/>
      <c r="G199" s="66">
        <f>SUM(G12:G198)</f>
        <v>0</v>
      </c>
      <c r="H199" s="67"/>
    </row>
    <row r="200" spans="1:8" ht="15.75" thickTop="1" x14ac:dyDescent="0.25">
      <c r="B200" s="67"/>
      <c r="C200" s="67"/>
      <c r="D200" s="67"/>
      <c r="E200" s="67"/>
      <c r="F200" s="101"/>
      <c r="G200" s="67"/>
    </row>
  </sheetData>
  <autoFilter ref="B11:G11">
    <filterColumn colId="0" showButton="0"/>
  </autoFilter>
  <mergeCells count="7">
    <mergeCell ref="B1:G1"/>
    <mergeCell ref="B4:C4"/>
    <mergeCell ref="B3:C3"/>
    <mergeCell ref="B8:C8"/>
    <mergeCell ref="B7:C7"/>
    <mergeCell ref="B6:C6"/>
    <mergeCell ref="B5:C5"/>
  </mergeCells>
  <pageMargins left="0.70866141732283472" right="0.70866141732283472" top="0.74803149606299213" bottom="0.74803149606299213" header="0.31496062992125984" footer="0.31496062992125984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1"/>
    <pageSetUpPr fitToPage="1"/>
  </sheetPr>
  <dimension ref="A4:V2816"/>
  <sheetViews>
    <sheetView showGridLines="0" zoomScale="86" zoomScaleNormal="86" workbookViewId="0">
      <selection activeCell="B36" sqref="B36"/>
    </sheetView>
  </sheetViews>
  <sheetFormatPr baseColWidth="10" defaultRowHeight="14.25" x14ac:dyDescent="0.2"/>
  <cols>
    <col min="1" max="1" width="17.5703125" style="19" customWidth="1"/>
    <col min="2" max="2" width="27.5703125" style="19" customWidth="1"/>
    <col min="3" max="3" width="11.28515625" style="19" customWidth="1"/>
    <col min="4" max="4" width="14.7109375" style="19" customWidth="1"/>
    <col min="5" max="5" width="12.140625" style="19" bestFit="1" customWidth="1"/>
    <col min="6" max="6" width="19.7109375" style="19" customWidth="1"/>
    <col min="7" max="7" width="11.42578125" style="19"/>
    <col min="8" max="8" width="7.42578125" style="19" customWidth="1"/>
    <col min="9" max="9" width="12.42578125" style="19" customWidth="1"/>
    <col min="10" max="10" width="7.42578125" style="19" customWidth="1"/>
    <col min="11" max="11" width="10.5703125" style="19" customWidth="1"/>
    <col min="12" max="12" width="7.42578125" style="19" customWidth="1"/>
    <col min="13" max="13" width="9.7109375" style="19" customWidth="1"/>
    <col min="14" max="29" width="7.42578125" style="19" customWidth="1"/>
    <col min="30" max="16384" width="11.42578125" style="19"/>
  </cols>
  <sheetData>
    <row r="4" spans="1:22" ht="15.75" x14ac:dyDescent="0.25">
      <c r="A4" s="94" t="s">
        <v>146</v>
      </c>
      <c r="D4" s="95" t="s">
        <v>148</v>
      </c>
      <c r="E4" s="35" t="s">
        <v>147</v>
      </c>
      <c r="F4" s="96" t="s">
        <v>258</v>
      </c>
      <c r="G4" s="18"/>
    </row>
    <row r="5" spans="1:22" ht="9" customHeight="1" x14ac:dyDescent="0.2">
      <c r="A5" s="20"/>
      <c r="B5" s="20"/>
      <c r="C5" s="20"/>
      <c r="D5" s="20"/>
      <c r="E5" s="20"/>
      <c r="F5" s="20"/>
    </row>
    <row r="8" spans="1:22" ht="31.5" customHeight="1" x14ac:dyDescent="0.2">
      <c r="A8" s="134" t="s">
        <v>50</v>
      </c>
      <c r="B8" s="135" t="s">
        <v>35</v>
      </c>
      <c r="C8" s="135"/>
      <c r="D8" s="128" t="s">
        <v>36</v>
      </c>
      <c r="E8" s="129"/>
      <c r="F8" s="130"/>
    </row>
    <row r="9" spans="1:22" ht="18" x14ac:dyDescent="0.2">
      <c r="A9" s="134"/>
      <c r="B9" s="135"/>
      <c r="C9" s="135"/>
      <c r="D9" s="131" t="s">
        <v>49</v>
      </c>
      <c r="E9" s="132"/>
      <c r="F9" s="133"/>
    </row>
    <row r="10" spans="1:22" ht="26.25" customHeight="1" x14ac:dyDescent="0.2">
      <c r="A10" s="141" t="s">
        <v>37</v>
      </c>
      <c r="B10" s="44" t="s">
        <v>38</v>
      </c>
      <c r="C10" s="45"/>
      <c r="D10" s="138" t="s">
        <v>48</v>
      </c>
      <c r="E10" s="139"/>
      <c r="F10" s="140"/>
    </row>
    <row r="11" spans="1:22" ht="39.75" customHeight="1" x14ac:dyDescent="0.2">
      <c r="A11" s="142"/>
      <c r="B11" s="136">
        <f>IFERROR('Datos Solicitud'!C19,"")</f>
        <v>0</v>
      </c>
      <c r="C11" s="137"/>
      <c r="D11" s="46"/>
      <c r="E11" s="47"/>
      <c r="F11" s="48"/>
    </row>
    <row r="13" spans="1:22" ht="33.75" customHeight="1" x14ac:dyDescent="0.2"/>
    <row r="14" spans="1:22" ht="20.25" x14ac:dyDescent="0.3">
      <c r="A14" s="17" t="s">
        <v>39</v>
      </c>
      <c r="D14" s="127">
        <f>'Datos Solicitud'!C22</f>
        <v>0</v>
      </c>
      <c r="E14" s="127"/>
    </row>
    <row r="15" spans="1:22" ht="18" customHeight="1" x14ac:dyDescent="0.2"/>
    <row r="16" spans="1:22" ht="45" customHeight="1" x14ac:dyDescent="0.2">
      <c r="A16" s="34" t="s">
        <v>0</v>
      </c>
      <c r="B16" s="33"/>
      <c r="C16" s="31" t="s">
        <v>26</v>
      </c>
      <c r="D16" s="31" t="s">
        <v>1</v>
      </c>
      <c r="E16" s="31" t="s">
        <v>149</v>
      </c>
      <c r="F16" s="32" t="s">
        <v>2</v>
      </c>
      <c r="H16" s="97" t="s">
        <v>151</v>
      </c>
      <c r="I16" s="97" t="s">
        <v>152</v>
      </c>
      <c r="J16" s="97" t="s">
        <v>153</v>
      </c>
      <c r="K16" s="97" t="s">
        <v>154</v>
      </c>
      <c r="L16" s="97" t="s">
        <v>155</v>
      </c>
      <c r="M16" s="97" t="s">
        <v>24</v>
      </c>
      <c r="N16" s="97" t="s">
        <v>156</v>
      </c>
      <c r="O16" s="97" t="s">
        <v>157</v>
      </c>
      <c r="P16" s="97" t="s">
        <v>158</v>
      </c>
      <c r="Q16" s="97" t="s">
        <v>159</v>
      </c>
      <c r="R16" s="97" t="s">
        <v>160</v>
      </c>
      <c r="S16" s="97" t="s">
        <v>161</v>
      </c>
      <c r="T16" s="97" t="s">
        <v>162</v>
      </c>
      <c r="U16" s="97" t="s">
        <v>163</v>
      </c>
      <c r="V16" s="97"/>
    </row>
    <row r="17" spans="1:22" ht="15.75" x14ac:dyDescent="0.2">
      <c r="A17" s="59"/>
      <c r="B17" s="60"/>
      <c r="C17" s="61"/>
      <c r="D17" s="62"/>
      <c r="E17" s="71"/>
      <c r="F17" s="65"/>
      <c r="H17" s="97" t="s">
        <v>150</v>
      </c>
      <c r="I17" s="98">
        <f>$B$27</f>
        <v>43831</v>
      </c>
      <c r="J17" s="97">
        <f>B17</f>
        <v>0</v>
      </c>
      <c r="K17" s="99">
        <f>C17</f>
        <v>0</v>
      </c>
      <c r="L17" s="97">
        <f>E17</f>
        <v>0</v>
      </c>
      <c r="M17" s="99">
        <f>F17</f>
        <v>0</v>
      </c>
      <c r="N17" s="97">
        <f>'Datos Solicitud'!$C$19</f>
        <v>0</v>
      </c>
      <c r="O17" s="97">
        <f>'Datos Solicitud'!$C$17</f>
        <v>0</v>
      </c>
      <c r="P17" s="97"/>
      <c r="Q17" s="97" t="str">
        <f>$E$4</f>
        <v xml:space="preserve">  </v>
      </c>
      <c r="R17" s="97"/>
      <c r="S17" s="97"/>
      <c r="T17" s="97"/>
      <c r="U17" s="98">
        <f>$B$27</f>
        <v>43831</v>
      </c>
      <c r="V17" s="97"/>
    </row>
    <row r="18" spans="1:22" ht="15.75" x14ac:dyDescent="0.2">
      <c r="A18" s="59"/>
      <c r="B18" s="60"/>
      <c r="C18" s="61"/>
      <c r="D18" s="62"/>
      <c r="E18" s="71"/>
      <c r="F18" s="65"/>
      <c r="H18" s="97" t="s">
        <v>150</v>
      </c>
      <c r="I18" s="98">
        <f t="shared" ref="I18:I25" si="0">$B$27</f>
        <v>43831</v>
      </c>
      <c r="J18" s="97">
        <f t="shared" ref="J18:J25" si="1">B18</f>
        <v>0</v>
      </c>
      <c r="K18" s="99">
        <f t="shared" ref="K18:K25" si="2">C18</f>
        <v>0</v>
      </c>
      <c r="L18" s="97">
        <f t="shared" ref="L18:L25" si="3">E18</f>
        <v>0</v>
      </c>
      <c r="M18" s="99">
        <f t="shared" ref="M18:M25" si="4">F18</f>
        <v>0</v>
      </c>
      <c r="N18" s="97">
        <f>'Datos Solicitud'!$C$19</f>
        <v>0</v>
      </c>
      <c r="O18" s="97">
        <f>'Datos Solicitud'!$C$17</f>
        <v>0</v>
      </c>
      <c r="P18" s="97"/>
      <c r="Q18" s="97" t="str">
        <f t="shared" ref="Q18:Q25" si="5">$E$4</f>
        <v xml:space="preserve">  </v>
      </c>
      <c r="R18" s="97"/>
      <c r="S18" s="97"/>
      <c r="T18" s="97"/>
      <c r="U18" s="98">
        <f t="shared" ref="U18:U25" si="6">$B$27</f>
        <v>43831</v>
      </c>
      <c r="V18" s="97"/>
    </row>
    <row r="19" spans="1:22" ht="15.75" x14ac:dyDescent="0.2">
      <c r="A19" s="59"/>
      <c r="B19" s="60"/>
      <c r="C19" s="61"/>
      <c r="D19" s="62"/>
      <c r="E19" s="71"/>
      <c r="F19" s="65"/>
      <c r="H19" s="97" t="s">
        <v>150</v>
      </c>
      <c r="I19" s="98">
        <f t="shared" si="0"/>
        <v>43831</v>
      </c>
      <c r="J19" s="97">
        <f t="shared" si="1"/>
        <v>0</v>
      </c>
      <c r="K19" s="99">
        <f t="shared" si="2"/>
        <v>0</v>
      </c>
      <c r="L19" s="97">
        <f t="shared" si="3"/>
        <v>0</v>
      </c>
      <c r="M19" s="99">
        <f t="shared" si="4"/>
        <v>0</v>
      </c>
      <c r="N19" s="97">
        <f>'Datos Solicitud'!$C$19</f>
        <v>0</v>
      </c>
      <c r="O19" s="97">
        <f>'Datos Solicitud'!$C$17</f>
        <v>0</v>
      </c>
      <c r="P19" s="97"/>
      <c r="Q19" s="97" t="str">
        <f t="shared" si="5"/>
        <v xml:space="preserve">  </v>
      </c>
      <c r="R19" s="97"/>
      <c r="S19" s="97"/>
      <c r="T19" s="97"/>
      <c r="U19" s="98">
        <f t="shared" si="6"/>
        <v>43831</v>
      </c>
      <c r="V19" s="97"/>
    </row>
    <row r="20" spans="1:22" ht="17.25" x14ac:dyDescent="0.2">
      <c r="A20" s="1"/>
      <c r="B20" s="2"/>
      <c r="C20" s="6"/>
      <c r="D20" s="4"/>
      <c r="E20" s="4"/>
      <c r="F20" s="3"/>
      <c r="H20" s="97" t="s">
        <v>150</v>
      </c>
      <c r="I20" s="98">
        <f t="shared" si="0"/>
        <v>43831</v>
      </c>
      <c r="J20" s="97">
        <f t="shared" si="1"/>
        <v>0</v>
      </c>
      <c r="K20" s="99">
        <f t="shared" si="2"/>
        <v>0</v>
      </c>
      <c r="L20" s="97">
        <f t="shared" si="3"/>
        <v>0</v>
      </c>
      <c r="M20" s="99">
        <f t="shared" si="4"/>
        <v>0</v>
      </c>
      <c r="N20" s="97">
        <f>'Datos Solicitud'!$C$19</f>
        <v>0</v>
      </c>
      <c r="O20" s="97">
        <f>'Datos Solicitud'!$C$17</f>
        <v>0</v>
      </c>
      <c r="P20" s="97"/>
      <c r="Q20" s="97" t="str">
        <f t="shared" si="5"/>
        <v xml:space="preserve">  </v>
      </c>
      <c r="R20" s="97"/>
      <c r="S20" s="97"/>
      <c r="T20" s="97"/>
      <c r="U20" s="98">
        <f t="shared" si="6"/>
        <v>43831</v>
      </c>
      <c r="V20" s="97"/>
    </row>
    <row r="21" spans="1:22" ht="17.25" x14ac:dyDescent="0.2">
      <c r="A21" s="1"/>
      <c r="B21" s="2"/>
      <c r="C21" s="6"/>
      <c r="D21" s="4"/>
      <c r="E21" s="4"/>
      <c r="F21" s="3"/>
      <c r="H21" s="97" t="s">
        <v>150</v>
      </c>
      <c r="I21" s="98">
        <f t="shared" si="0"/>
        <v>43831</v>
      </c>
      <c r="J21" s="97">
        <f t="shared" si="1"/>
        <v>0</v>
      </c>
      <c r="K21" s="99">
        <f t="shared" si="2"/>
        <v>0</v>
      </c>
      <c r="L21" s="97">
        <f t="shared" si="3"/>
        <v>0</v>
      </c>
      <c r="M21" s="99">
        <f t="shared" si="4"/>
        <v>0</v>
      </c>
      <c r="N21" s="97">
        <f>'Datos Solicitud'!$C$19</f>
        <v>0</v>
      </c>
      <c r="O21" s="97">
        <f>'Datos Solicitud'!$C$17</f>
        <v>0</v>
      </c>
      <c r="P21" s="97"/>
      <c r="Q21" s="97" t="str">
        <f t="shared" si="5"/>
        <v xml:space="preserve">  </v>
      </c>
      <c r="R21" s="97"/>
      <c r="S21" s="97"/>
      <c r="T21" s="97"/>
      <c r="U21" s="98">
        <f t="shared" si="6"/>
        <v>43831</v>
      </c>
      <c r="V21" s="97"/>
    </row>
    <row r="22" spans="1:22" ht="17.25" x14ac:dyDescent="0.2">
      <c r="A22" s="1"/>
      <c r="B22" s="2"/>
      <c r="C22" s="6"/>
      <c r="D22" s="4"/>
      <c r="E22" s="4"/>
      <c r="F22" s="3"/>
      <c r="H22" s="97" t="s">
        <v>150</v>
      </c>
      <c r="I22" s="98">
        <f t="shared" si="0"/>
        <v>43831</v>
      </c>
      <c r="J22" s="97">
        <f t="shared" si="1"/>
        <v>0</v>
      </c>
      <c r="K22" s="99">
        <f t="shared" si="2"/>
        <v>0</v>
      </c>
      <c r="L22" s="97">
        <f t="shared" si="3"/>
        <v>0</v>
      </c>
      <c r="M22" s="99">
        <f t="shared" si="4"/>
        <v>0</v>
      </c>
      <c r="N22" s="97">
        <f>'Datos Solicitud'!$C$19</f>
        <v>0</v>
      </c>
      <c r="O22" s="97">
        <f>'Datos Solicitud'!$C$17</f>
        <v>0</v>
      </c>
      <c r="P22" s="97"/>
      <c r="Q22" s="97" t="str">
        <f t="shared" si="5"/>
        <v xml:space="preserve">  </v>
      </c>
      <c r="R22" s="97"/>
      <c r="S22" s="97"/>
      <c r="T22" s="97"/>
      <c r="U22" s="98">
        <f t="shared" si="6"/>
        <v>43831</v>
      </c>
      <c r="V22" s="97"/>
    </row>
    <row r="23" spans="1:22" ht="17.25" x14ac:dyDescent="0.2">
      <c r="A23" s="1"/>
      <c r="B23" s="2"/>
      <c r="C23" s="5"/>
      <c r="D23" s="7"/>
      <c r="E23" s="4"/>
      <c r="F23" s="3"/>
      <c r="H23" s="97" t="s">
        <v>150</v>
      </c>
      <c r="I23" s="98">
        <f t="shared" si="0"/>
        <v>43831</v>
      </c>
      <c r="J23" s="97">
        <f t="shared" si="1"/>
        <v>0</v>
      </c>
      <c r="K23" s="99">
        <f t="shared" si="2"/>
        <v>0</v>
      </c>
      <c r="L23" s="97">
        <f t="shared" si="3"/>
        <v>0</v>
      </c>
      <c r="M23" s="99">
        <f t="shared" si="4"/>
        <v>0</v>
      </c>
      <c r="N23" s="97">
        <f>'Datos Solicitud'!$C$19</f>
        <v>0</v>
      </c>
      <c r="O23" s="97">
        <f>'Datos Solicitud'!$C$17</f>
        <v>0</v>
      </c>
      <c r="P23" s="97"/>
      <c r="Q23" s="97" t="str">
        <f t="shared" si="5"/>
        <v xml:space="preserve">  </v>
      </c>
      <c r="R23" s="97"/>
      <c r="S23" s="97"/>
      <c r="T23" s="97"/>
      <c r="U23" s="98">
        <f t="shared" si="6"/>
        <v>43831</v>
      </c>
      <c r="V23" s="97"/>
    </row>
    <row r="24" spans="1:22" ht="17.25" x14ac:dyDescent="0.2">
      <c r="A24" s="1"/>
      <c r="B24" s="2"/>
      <c r="C24" s="6"/>
      <c r="D24" s="4"/>
      <c r="E24" s="4"/>
      <c r="F24" s="3"/>
      <c r="H24" s="97" t="s">
        <v>150</v>
      </c>
      <c r="I24" s="98">
        <f t="shared" si="0"/>
        <v>43831</v>
      </c>
      <c r="J24" s="97">
        <f t="shared" si="1"/>
        <v>0</v>
      </c>
      <c r="K24" s="99">
        <f t="shared" si="2"/>
        <v>0</v>
      </c>
      <c r="L24" s="97">
        <f t="shared" si="3"/>
        <v>0</v>
      </c>
      <c r="M24" s="99">
        <f t="shared" si="4"/>
        <v>0</v>
      </c>
      <c r="N24" s="97">
        <f>'Datos Solicitud'!$C$19</f>
        <v>0</v>
      </c>
      <c r="O24" s="97">
        <f>'Datos Solicitud'!$C$17</f>
        <v>0</v>
      </c>
      <c r="P24" s="97"/>
      <c r="Q24" s="97" t="str">
        <f t="shared" si="5"/>
        <v xml:space="preserve">  </v>
      </c>
      <c r="R24" s="97"/>
      <c r="S24" s="97"/>
      <c r="T24" s="97"/>
      <c r="U24" s="98">
        <f t="shared" si="6"/>
        <v>43831</v>
      </c>
      <c r="V24" s="97"/>
    </row>
    <row r="25" spans="1:22" ht="17.25" x14ac:dyDescent="0.2">
      <c r="A25" s="1"/>
      <c r="B25" s="2"/>
      <c r="C25" s="6"/>
      <c r="D25" s="4"/>
      <c r="E25" s="4"/>
      <c r="F25" s="3"/>
      <c r="H25" s="97" t="s">
        <v>150</v>
      </c>
      <c r="I25" s="98">
        <f t="shared" si="0"/>
        <v>43831</v>
      </c>
      <c r="J25" s="97">
        <f t="shared" si="1"/>
        <v>0</v>
      </c>
      <c r="K25" s="99">
        <f t="shared" si="2"/>
        <v>0</v>
      </c>
      <c r="L25" s="97">
        <f t="shared" si="3"/>
        <v>0</v>
      </c>
      <c r="M25" s="99">
        <f t="shared" si="4"/>
        <v>0</v>
      </c>
      <c r="N25" s="97">
        <f>'Datos Solicitud'!$C$19</f>
        <v>0</v>
      </c>
      <c r="O25" s="97">
        <f>'Datos Solicitud'!$C$17</f>
        <v>0</v>
      </c>
      <c r="P25" s="97"/>
      <c r="Q25" s="97" t="str">
        <f t="shared" si="5"/>
        <v xml:space="preserve">  </v>
      </c>
      <c r="R25" s="97"/>
      <c r="S25" s="97"/>
      <c r="T25" s="97"/>
      <c r="U25" s="98">
        <f t="shared" si="6"/>
        <v>43831</v>
      </c>
      <c r="V25" s="97"/>
    </row>
    <row r="26" spans="1:22" x14ac:dyDescent="0.2">
      <c r="A26" s="28"/>
      <c r="B26" s="29"/>
      <c r="C26" s="30"/>
      <c r="D26" s="30"/>
      <c r="E26" s="30"/>
      <c r="F26" s="28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</row>
    <row r="27" spans="1:22" ht="28.5" customHeight="1" thickBot="1" x14ac:dyDescent="0.25">
      <c r="A27" s="40" t="s">
        <v>40</v>
      </c>
      <c r="B27" s="41">
        <v>43831</v>
      </c>
      <c r="E27" s="42" t="s">
        <v>24</v>
      </c>
      <c r="F27" s="43">
        <f>SUM(F17:F26)</f>
        <v>0</v>
      </c>
    </row>
    <row r="28" spans="1:22" ht="15" thickTop="1" x14ac:dyDescent="0.2"/>
    <row r="30" spans="1:22" x14ac:dyDescent="0.2">
      <c r="A30" s="21" t="s">
        <v>41</v>
      </c>
      <c r="B30" s="22"/>
      <c r="C30" s="76"/>
      <c r="D30" s="78" t="s">
        <v>43</v>
      </c>
      <c r="E30" s="79"/>
      <c r="F30" s="80"/>
    </row>
    <row r="31" spans="1:22" x14ac:dyDescent="0.2">
      <c r="A31" s="25" t="s">
        <v>42</v>
      </c>
      <c r="B31" s="26"/>
      <c r="C31" s="76"/>
      <c r="D31" s="25" t="s">
        <v>42</v>
      </c>
      <c r="F31" s="26"/>
    </row>
    <row r="32" spans="1:22" x14ac:dyDescent="0.2">
      <c r="A32" s="25"/>
      <c r="B32" s="26"/>
      <c r="C32" s="76"/>
      <c r="D32" s="25"/>
      <c r="F32" s="26"/>
    </row>
    <row r="33" spans="1:6" x14ac:dyDescent="0.2">
      <c r="A33" s="25"/>
      <c r="B33" s="26"/>
      <c r="C33" s="76"/>
      <c r="D33" s="25"/>
      <c r="F33" s="26"/>
    </row>
    <row r="34" spans="1:6" x14ac:dyDescent="0.2">
      <c r="A34" s="25"/>
      <c r="B34" s="26"/>
      <c r="C34" s="76"/>
      <c r="D34" s="25"/>
      <c r="F34" s="26"/>
    </row>
    <row r="35" spans="1:6" x14ac:dyDescent="0.2">
      <c r="A35" s="25"/>
      <c r="B35" s="26"/>
      <c r="C35" s="76"/>
      <c r="D35" s="25"/>
      <c r="F35" s="26"/>
    </row>
    <row r="36" spans="1:6" ht="16.5" x14ac:dyDescent="0.25">
      <c r="A36" s="23" t="s">
        <v>259</v>
      </c>
      <c r="B36" s="24"/>
      <c r="C36" s="76"/>
      <c r="D36" s="23" t="s">
        <v>44</v>
      </c>
      <c r="E36" s="39">
        <f>IFERROR('Datos Solicitud'!C14,"")</f>
        <v>0</v>
      </c>
      <c r="F36" s="27"/>
    </row>
    <row r="38" spans="1:6" x14ac:dyDescent="0.2">
      <c r="D38" s="78" t="s">
        <v>45</v>
      </c>
      <c r="E38" s="79"/>
      <c r="F38" s="80"/>
    </row>
    <row r="39" spans="1:6" x14ac:dyDescent="0.2">
      <c r="D39" s="81" t="s">
        <v>46</v>
      </c>
      <c r="E39" s="82"/>
      <c r="F39" s="83"/>
    </row>
    <row r="40" spans="1:6" x14ac:dyDescent="0.2">
      <c r="D40" s="84" t="s">
        <v>47</v>
      </c>
      <c r="E40" s="85"/>
      <c r="F40" s="86"/>
    </row>
    <row r="41" spans="1:6" x14ac:dyDescent="0.2">
      <c r="D41" s="25" t="s">
        <v>42</v>
      </c>
      <c r="F41" s="26"/>
    </row>
    <row r="42" spans="1:6" x14ac:dyDescent="0.2">
      <c r="D42" s="25"/>
      <c r="F42" s="26"/>
    </row>
    <row r="43" spans="1:6" x14ac:dyDescent="0.2">
      <c r="D43" s="25"/>
      <c r="F43" s="26"/>
    </row>
    <row r="44" spans="1:6" x14ac:dyDescent="0.2">
      <c r="D44" s="25"/>
      <c r="F44" s="26"/>
    </row>
    <row r="45" spans="1:6" ht="16.5" x14ac:dyDescent="0.25">
      <c r="D45" s="23" t="s">
        <v>44</v>
      </c>
      <c r="E45" s="39">
        <f>IFERROR('Datos Solicitud'!C21,"")</f>
        <v>0</v>
      </c>
      <c r="F45" s="24"/>
    </row>
    <row r="2816" spans="2:2" x14ac:dyDescent="0.2">
      <c r="B2816" s="75"/>
    </row>
  </sheetData>
  <mergeCells count="8">
    <mergeCell ref="D14:E14"/>
    <mergeCell ref="D8:F8"/>
    <mergeCell ref="D9:F9"/>
    <mergeCell ref="A8:A9"/>
    <mergeCell ref="B8:C9"/>
    <mergeCell ref="B11:C11"/>
    <mergeCell ref="D10:F10"/>
    <mergeCell ref="A10:A1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Inicio</vt:lpstr>
      <vt:lpstr>Datos Solicitud</vt:lpstr>
      <vt:lpstr>Pedido</vt:lpstr>
      <vt:lpstr>NO Rellenar (Factura Interna)</vt:lpstr>
      <vt:lpstr>'Datos Solicitud'!Área_de_impresión</vt:lpstr>
      <vt:lpstr>Inicio!Área_de_impresión</vt:lpstr>
      <vt:lpstr>'NO Rellenar (Factura Interna)'!Área_de_impresión</vt:lpstr>
      <vt:lpstr>Pedido!Área_de_impresión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</dc:creator>
  <cp:lastModifiedBy>Tajudeen Ramirez, Lucia Isabel</cp:lastModifiedBy>
  <cp:lastPrinted>2020-01-13T12:58:06Z</cp:lastPrinted>
  <dcterms:created xsi:type="dcterms:W3CDTF">2016-05-16T18:50:07Z</dcterms:created>
  <dcterms:modified xsi:type="dcterms:W3CDTF">2023-11-15T11:51:31Z</dcterms:modified>
</cp:coreProperties>
</file>